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autoCompressPictures="0" defaultThemeVersion="166925"/>
  <xr:revisionPtr revIDLastSave="104" documentId="11_CCAE9B204BF811909073145263B78593935A4056" xr6:coauthVersionLast="47" xr6:coauthVersionMax="47" xr10:uidLastSave="{E48B9854-02DA-43A7-B6B5-CF7DA2A9267E}"/>
  <bookViews>
    <workbookView xWindow="880" yWindow="-80" windowWidth="34400" windowHeight="22160" firstSheet="3" activeTab="2" xr2:uid="{00000000-000D-0000-FFFF-FFFF00000000}"/>
  </bookViews>
  <sheets>
    <sheet name="Disclaimer" sheetId="3" r:id="rId1"/>
    <sheet name="Sample Fin Model - Scenerio 1" sheetId="8" r:id="rId2"/>
    <sheet name="Sample Fin Model - Scenerio 2" sheetId="9" r:id="rId3"/>
    <sheet name="Sample Fin Model - Scenerio 3" sheetId="10" r:id="rId4"/>
    <sheet name="Inital Startup Cost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A92" i="10" l="1"/>
  <c r="Z92" i="10"/>
  <c r="Y92" i="10"/>
  <c r="X92" i="10"/>
  <c r="W92" i="10"/>
  <c r="V92" i="10"/>
  <c r="U92" i="10"/>
  <c r="T92" i="10"/>
  <c r="S92" i="10"/>
  <c r="R92" i="10"/>
  <c r="Q92" i="10"/>
  <c r="P92" i="10"/>
  <c r="O92" i="10"/>
  <c r="N92" i="10"/>
  <c r="M92" i="10"/>
  <c r="L92" i="10"/>
  <c r="K92" i="10"/>
  <c r="J92" i="10"/>
  <c r="I92" i="10"/>
  <c r="H92" i="10"/>
  <c r="G92" i="10"/>
  <c r="F92" i="10"/>
  <c r="E92" i="10"/>
  <c r="D92" i="10"/>
  <c r="AA90" i="10"/>
  <c r="Z90" i="10"/>
  <c r="Y90" i="10"/>
  <c r="X90" i="10"/>
  <c r="W90" i="10"/>
  <c r="V90" i="10"/>
  <c r="U90" i="10"/>
  <c r="T90" i="10"/>
  <c r="S90" i="10"/>
  <c r="R90" i="10"/>
  <c r="Q90" i="10"/>
  <c r="P90" i="10"/>
  <c r="O90" i="10"/>
  <c r="N90" i="10"/>
  <c r="M90" i="10"/>
  <c r="L90" i="10"/>
  <c r="K90" i="10"/>
  <c r="J90" i="10"/>
  <c r="I90" i="10"/>
  <c r="H90" i="10"/>
  <c r="G90" i="10"/>
  <c r="F90" i="10"/>
  <c r="E90" i="10"/>
  <c r="D90" i="10"/>
  <c r="AA76" i="10"/>
  <c r="Z76" i="10"/>
  <c r="Y76" i="10"/>
  <c r="X76" i="10"/>
  <c r="W76" i="10"/>
  <c r="V76" i="10"/>
  <c r="U76" i="10"/>
  <c r="T76" i="10"/>
  <c r="S76" i="10"/>
  <c r="R76" i="10"/>
  <c r="Q76" i="10"/>
  <c r="P76" i="10"/>
  <c r="O76" i="10"/>
  <c r="N76" i="10"/>
  <c r="M76" i="10"/>
  <c r="L76" i="10"/>
  <c r="K76" i="10"/>
  <c r="J76" i="10"/>
  <c r="I76" i="10"/>
  <c r="H76" i="10"/>
  <c r="G76" i="10"/>
  <c r="F76" i="10"/>
  <c r="E76" i="10"/>
  <c r="D76" i="10"/>
  <c r="D77" i="10" s="1"/>
  <c r="E75" i="10"/>
  <c r="E73" i="10"/>
  <c r="F73" i="10" s="1"/>
  <c r="G73" i="10" s="1"/>
  <c r="H73" i="10" s="1"/>
  <c r="I73" i="10" s="1"/>
  <c r="J73" i="10" s="1"/>
  <c r="K73" i="10" s="1"/>
  <c r="L73" i="10" s="1"/>
  <c r="M73" i="10" s="1"/>
  <c r="N73" i="10" s="1"/>
  <c r="O73" i="10" s="1"/>
  <c r="P73" i="10" s="1"/>
  <c r="Q73" i="10" s="1"/>
  <c r="R73" i="10" s="1"/>
  <c r="S73" i="10" s="1"/>
  <c r="T73" i="10" s="1"/>
  <c r="U73" i="10" s="1"/>
  <c r="V73" i="10" s="1"/>
  <c r="W73" i="10" s="1"/>
  <c r="X73" i="10" s="1"/>
  <c r="Y73" i="10" s="1"/>
  <c r="Z73" i="10" s="1"/>
  <c r="AA73" i="10" s="1"/>
  <c r="H61" i="10"/>
  <c r="G61" i="10"/>
  <c r="F61" i="10"/>
  <c r="E61" i="10"/>
  <c r="D61" i="10"/>
  <c r="H59" i="10"/>
  <c r="G59" i="10"/>
  <c r="F59" i="10"/>
  <c r="E59" i="10"/>
  <c r="D59" i="10"/>
  <c r="E51" i="10"/>
  <c r="C42" i="10"/>
  <c r="C37" i="10"/>
  <c r="C35" i="10"/>
  <c r="C31" i="10"/>
  <c r="C36" i="10" s="1"/>
  <c r="C24" i="10"/>
  <c r="C20" i="10"/>
  <c r="C41" i="10" s="1"/>
  <c r="C43" i="10" s="1"/>
  <c r="A57" i="10" s="1"/>
  <c r="C10" i="10"/>
  <c r="D53" i="10" s="1"/>
  <c r="D55" i="10" s="1"/>
  <c r="AA92" i="9"/>
  <c r="Z92" i="9"/>
  <c r="Y92" i="9"/>
  <c r="X92" i="9"/>
  <c r="W92" i="9"/>
  <c r="V92" i="9"/>
  <c r="U92" i="9"/>
  <c r="T92" i="9"/>
  <c r="S92" i="9"/>
  <c r="R92" i="9"/>
  <c r="Q92" i="9"/>
  <c r="P92" i="9"/>
  <c r="O92" i="9"/>
  <c r="N92" i="9"/>
  <c r="M92" i="9"/>
  <c r="L92" i="9"/>
  <c r="K92" i="9"/>
  <c r="J92" i="9"/>
  <c r="I92" i="9"/>
  <c r="H92" i="9"/>
  <c r="G92" i="9"/>
  <c r="F92" i="9"/>
  <c r="E92" i="9"/>
  <c r="D92" i="9"/>
  <c r="AA90" i="9"/>
  <c r="Z90" i="9"/>
  <c r="Y90" i="9"/>
  <c r="X90" i="9"/>
  <c r="W90" i="9"/>
  <c r="V90" i="9"/>
  <c r="U90" i="9"/>
  <c r="T90" i="9"/>
  <c r="S90" i="9"/>
  <c r="R90" i="9"/>
  <c r="Q90" i="9"/>
  <c r="P90" i="9"/>
  <c r="O90" i="9"/>
  <c r="N90" i="9"/>
  <c r="M90" i="9"/>
  <c r="L90" i="9"/>
  <c r="K90" i="9"/>
  <c r="J90" i="9"/>
  <c r="I90" i="9"/>
  <c r="H90" i="9"/>
  <c r="G90" i="9"/>
  <c r="F90" i="9"/>
  <c r="E90" i="9"/>
  <c r="D90" i="9"/>
  <c r="AA76" i="9"/>
  <c r="Z76" i="9"/>
  <c r="Y76" i="9"/>
  <c r="X76" i="9"/>
  <c r="W76" i="9"/>
  <c r="V76" i="9"/>
  <c r="U76" i="9"/>
  <c r="T76" i="9"/>
  <c r="S76" i="9"/>
  <c r="R76" i="9"/>
  <c r="Q76" i="9"/>
  <c r="P76" i="9"/>
  <c r="O76" i="9"/>
  <c r="N76" i="9"/>
  <c r="M76" i="9"/>
  <c r="L76" i="9"/>
  <c r="K76" i="9"/>
  <c r="J76" i="9"/>
  <c r="I76" i="9"/>
  <c r="H76" i="9"/>
  <c r="G76" i="9"/>
  <c r="F76" i="9"/>
  <c r="E76" i="9"/>
  <c r="D76" i="9"/>
  <c r="D77" i="9" s="1"/>
  <c r="E75" i="9"/>
  <c r="E73" i="9"/>
  <c r="F73" i="9" s="1"/>
  <c r="G73" i="9" s="1"/>
  <c r="H73" i="9" s="1"/>
  <c r="I73" i="9" s="1"/>
  <c r="J73" i="9" s="1"/>
  <c r="K73" i="9" s="1"/>
  <c r="L73" i="9" s="1"/>
  <c r="M73" i="9" s="1"/>
  <c r="N73" i="9" s="1"/>
  <c r="O73" i="9" s="1"/>
  <c r="P73" i="9" s="1"/>
  <c r="Q73" i="9" s="1"/>
  <c r="R73" i="9" s="1"/>
  <c r="S73" i="9" s="1"/>
  <c r="T73" i="9" s="1"/>
  <c r="U73" i="9" s="1"/>
  <c r="V73" i="9" s="1"/>
  <c r="W73" i="9" s="1"/>
  <c r="X73" i="9" s="1"/>
  <c r="Y73" i="9" s="1"/>
  <c r="Z73" i="9" s="1"/>
  <c r="AA73" i="9" s="1"/>
  <c r="H61" i="9"/>
  <c r="G61" i="9"/>
  <c r="F61" i="9"/>
  <c r="E61" i="9"/>
  <c r="D61" i="9"/>
  <c r="H59" i="9"/>
  <c r="G59" i="9"/>
  <c r="F59" i="9"/>
  <c r="E59" i="9"/>
  <c r="D59" i="9"/>
  <c r="E51" i="9"/>
  <c r="C42" i="9"/>
  <c r="C37" i="9"/>
  <c r="C35" i="9"/>
  <c r="C31" i="9"/>
  <c r="C36" i="9" s="1"/>
  <c r="C24" i="9"/>
  <c r="C20" i="9"/>
  <c r="C41" i="9" s="1"/>
  <c r="C43" i="9" s="1"/>
  <c r="A57" i="9" s="1"/>
  <c r="C10" i="9"/>
  <c r="D53" i="9" s="1"/>
  <c r="D55" i="9" s="1"/>
  <c r="H65" i="8"/>
  <c r="H63" i="8"/>
  <c r="G65" i="8"/>
  <c r="G63" i="8"/>
  <c r="F63" i="8"/>
  <c r="F65" i="8"/>
  <c r="E63" i="8"/>
  <c r="E65" i="8"/>
  <c r="D65" i="8"/>
  <c r="D63" i="8"/>
  <c r="C20" i="8"/>
  <c r="D14" i="2"/>
  <c r="C14" i="2"/>
  <c r="D76" i="8"/>
  <c r="D77" i="8"/>
  <c r="E75" i="8"/>
  <c r="E76" i="8"/>
  <c r="E77" i="8"/>
  <c r="F75" i="8"/>
  <c r="F76" i="8"/>
  <c r="F77" i="8"/>
  <c r="G75" i="8"/>
  <c r="G76" i="8"/>
  <c r="G77" i="8"/>
  <c r="H75" i="8"/>
  <c r="H76" i="8"/>
  <c r="H77" i="8"/>
  <c r="I75" i="8"/>
  <c r="I76" i="8"/>
  <c r="I77" i="8"/>
  <c r="J75" i="8"/>
  <c r="J76" i="8"/>
  <c r="J77" i="8"/>
  <c r="K75" i="8"/>
  <c r="K76" i="8"/>
  <c r="K77" i="8"/>
  <c r="L75" i="8"/>
  <c r="L76" i="8"/>
  <c r="L77" i="8"/>
  <c r="M75" i="8"/>
  <c r="M76" i="8"/>
  <c r="M77" i="8"/>
  <c r="N75" i="8"/>
  <c r="N76" i="8"/>
  <c r="N77" i="8"/>
  <c r="O75" i="8"/>
  <c r="O76" i="8"/>
  <c r="O77" i="8"/>
  <c r="P75" i="8"/>
  <c r="P76" i="8"/>
  <c r="P77" i="8"/>
  <c r="Q75" i="8"/>
  <c r="Q76" i="8"/>
  <c r="Q77" i="8"/>
  <c r="R75" i="8"/>
  <c r="R76" i="8"/>
  <c r="R77" i="8"/>
  <c r="S75" i="8"/>
  <c r="S76" i="8"/>
  <c r="S77" i="8"/>
  <c r="T75" i="8"/>
  <c r="T76" i="8"/>
  <c r="T77" i="8"/>
  <c r="U75" i="8"/>
  <c r="U76" i="8"/>
  <c r="U77" i="8"/>
  <c r="V75" i="8"/>
  <c r="V76" i="8"/>
  <c r="V77" i="8"/>
  <c r="W75" i="8"/>
  <c r="W76" i="8"/>
  <c r="W77" i="8"/>
  <c r="X75" i="8"/>
  <c r="X76" i="8"/>
  <c r="X77" i="8"/>
  <c r="Y75" i="8"/>
  <c r="Y76" i="8"/>
  <c r="Y77" i="8"/>
  <c r="Z75" i="8"/>
  <c r="Z76" i="8"/>
  <c r="Z77" i="8"/>
  <c r="AA75" i="8"/>
  <c r="AA76" i="8"/>
  <c r="AA77" i="8"/>
  <c r="C10" i="8"/>
  <c r="AA79" i="8"/>
  <c r="AA82" i="8"/>
  <c r="AA83" i="8"/>
  <c r="AA84" i="8"/>
  <c r="AA86" i="8"/>
  <c r="AA90" i="8"/>
  <c r="C24" i="8"/>
  <c r="AA91" i="8"/>
  <c r="AA92" i="8"/>
  <c r="AA93" i="8"/>
  <c r="AA94" i="8"/>
  <c r="AA96" i="8"/>
  <c r="AA97" i="8"/>
  <c r="Z79" i="8"/>
  <c r="Z82" i="8"/>
  <c r="Z83" i="8"/>
  <c r="Z84" i="8"/>
  <c r="Z86" i="8"/>
  <c r="Z90" i="8"/>
  <c r="Z91" i="8"/>
  <c r="Z92" i="8"/>
  <c r="Z93" i="8"/>
  <c r="Z94" i="8"/>
  <c r="Z96" i="8"/>
  <c r="Z97" i="8"/>
  <c r="Y79" i="8"/>
  <c r="Y82" i="8"/>
  <c r="Y83" i="8"/>
  <c r="Y84" i="8"/>
  <c r="Y86" i="8"/>
  <c r="Y90" i="8"/>
  <c r="Y91" i="8"/>
  <c r="Y92" i="8"/>
  <c r="Y93" i="8"/>
  <c r="Y94" i="8"/>
  <c r="Y96" i="8"/>
  <c r="Y97" i="8"/>
  <c r="X79" i="8"/>
  <c r="X82" i="8"/>
  <c r="X83" i="8"/>
  <c r="X84" i="8"/>
  <c r="X86" i="8"/>
  <c r="X90" i="8"/>
  <c r="X91" i="8"/>
  <c r="X92" i="8"/>
  <c r="X93" i="8"/>
  <c r="X94" i="8"/>
  <c r="X96" i="8"/>
  <c r="X97" i="8"/>
  <c r="W79" i="8"/>
  <c r="W82" i="8"/>
  <c r="W83" i="8"/>
  <c r="W84" i="8"/>
  <c r="W86" i="8"/>
  <c r="W90" i="8"/>
  <c r="W91" i="8"/>
  <c r="W92" i="8"/>
  <c r="W93" i="8"/>
  <c r="W94" i="8"/>
  <c r="W96" i="8"/>
  <c r="W97" i="8"/>
  <c r="V79" i="8"/>
  <c r="V82" i="8"/>
  <c r="V83" i="8"/>
  <c r="V84" i="8"/>
  <c r="V86" i="8"/>
  <c r="V90" i="8"/>
  <c r="V91" i="8"/>
  <c r="V92" i="8"/>
  <c r="V93" i="8"/>
  <c r="V94" i="8"/>
  <c r="V96" i="8"/>
  <c r="V97" i="8"/>
  <c r="U79" i="8"/>
  <c r="U82" i="8"/>
  <c r="U83" i="8"/>
  <c r="U84" i="8"/>
  <c r="U86" i="8"/>
  <c r="U90" i="8"/>
  <c r="U91" i="8"/>
  <c r="U92" i="8"/>
  <c r="U93" i="8"/>
  <c r="U94" i="8"/>
  <c r="U96" i="8"/>
  <c r="U97" i="8"/>
  <c r="T79" i="8"/>
  <c r="T82" i="8"/>
  <c r="T83" i="8"/>
  <c r="T84" i="8"/>
  <c r="T86" i="8"/>
  <c r="T90" i="8"/>
  <c r="T91" i="8"/>
  <c r="T92" i="8"/>
  <c r="T93" i="8"/>
  <c r="T94" i="8"/>
  <c r="T96" i="8"/>
  <c r="T97" i="8"/>
  <c r="S79" i="8"/>
  <c r="S82" i="8"/>
  <c r="S83" i="8"/>
  <c r="S84" i="8"/>
  <c r="S86" i="8"/>
  <c r="S90" i="8"/>
  <c r="S91" i="8"/>
  <c r="S92" i="8"/>
  <c r="S93" i="8"/>
  <c r="S94" i="8"/>
  <c r="S96" i="8"/>
  <c r="S97" i="8"/>
  <c r="R79" i="8"/>
  <c r="R82" i="8"/>
  <c r="R83" i="8"/>
  <c r="R84" i="8"/>
  <c r="R86" i="8"/>
  <c r="R90" i="8"/>
  <c r="R91" i="8"/>
  <c r="R92" i="8"/>
  <c r="R93" i="8"/>
  <c r="R94" i="8"/>
  <c r="R96" i="8"/>
  <c r="R97" i="8"/>
  <c r="Q79" i="8"/>
  <c r="Q82" i="8"/>
  <c r="Q83" i="8"/>
  <c r="Q84" i="8"/>
  <c r="Q86" i="8"/>
  <c r="Q90" i="8"/>
  <c r="Q91" i="8"/>
  <c r="Q92" i="8"/>
  <c r="Q93" i="8"/>
  <c r="Q94" i="8"/>
  <c r="Q96" i="8"/>
  <c r="Q97" i="8"/>
  <c r="P79" i="8"/>
  <c r="P82" i="8"/>
  <c r="P83" i="8"/>
  <c r="P84" i="8"/>
  <c r="P86" i="8"/>
  <c r="P90" i="8"/>
  <c r="P91" i="8"/>
  <c r="P92" i="8"/>
  <c r="P93" i="8"/>
  <c r="P94" i="8"/>
  <c r="P96" i="8"/>
  <c r="P97" i="8"/>
  <c r="O79" i="8"/>
  <c r="O82" i="8"/>
  <c r="O83" i="8"/>
  <c r="O84" i="8"/>
  <c r="O86" i="8"/>
  <c r="O90" i="8"/>
  <c r="O91" i="8"/>
  <c r="O92" i="8"/>
  <c r="O93" i="8"/>
  <c r="O94" i="8"/>
  <c r="O96" i="8"/>
  <c r="O97" i="8"/>
  <c r="N79" i="8"/>
  <c r="N82" i="8"/>
  <c r="N83" i="8"/>
  <c r="N84" i="8"/>
  <c r="N86" i="8"/>
  <c r="N90" i="8"/>
  <c r="N91" i="8"/>
  <c r="N92" i="8"/>
  <c r="N93" i="8"/>
  <c r="N94" i="8"/>
  <c r="N96" i="8"/>
  <c r="N97" i="8"/>
  <c r="M79" i="8"/>
  <c r="M82" i="8"/>
  <c r="M83" i="8"/>
  <c r="M84" i="8"/>
  <c r="M86" i="8"/>
  <c r="M90" i="8"/>
  <c r="M91" i="8"/>
  <c r="M92" i="8"/>
  <c r="M93" i="8"/>
  <c r="M94" i="8"/>
  <c r="M96" i="8"/>
  <c r="M97" i="8"/>
  <c r="L79" i="8"/>
  <c r="L82" i="8"/>
  <c r="L83" i="8"/>
  <c r="L84" i="8"/>
  <c r="L86" i="8"/>
  <c r="L90" i="8"/>
  <c r="L91" i="8"/>
  <c r="L92" i="8"/>
  <c r="L93" i="8"/>
  <c r="L94" i="8"/>
  <c r="L96" i="8"/>
  <c r="L97" i="8"/>
  <c r="K79" i="8"/>
  <c r="K82" i="8"/>
  <c r="K83" i="8"/>
  <c r="K84" i="8"/>
  <c r="K86" i="8"/>
  <c r="K90" i="8"/>
  <c r="K91" i="8"/>
  <c r="K92" i="8"/>
  <c r="K93" i="8"/>
  <c r="K94" i="8"/>
  <c r="K96" i="8"/>
  <c r="K97" i="8"/>
  <c r="J79" i="8"/>
  <c r="J82" i="8"/>
  <c r="J83" i="8"/>
  <c r="J84" i="8"/>
  <c r="J86" i="8"/>
  <c r="J90" i="8"/>
  <c r="J91" i="8"/>
  <c r="J92" i="8"/>
  <c r="J93" i="8"/>
  <c r="J94" i="8"/>
  <c r="J96" i="8"/>
  <c r="J97" i="8"/>
  <c r="I79" i="8"/>
  <c r="I82" i="8"/>
  <c r="I83" i="8"/>
  <c r="I84" i="8"/>
  <c r="I86" i="8"/>
  <c r="I90" i="8"/>
  <c r="I91" i="8"/>
  <c r="I92" i="8"/>
  <c r="I93" i="8"/>
  <c r="I94" i="8"/>
  <c r="I96" i="8"/>
  <c r="I97" i="8"/>
  <c r="H79" i="8"/>
  <c r="H82" i="8"/>
  <c r="H83" i="8"/>
  <c r="H84" i="8"/>
  <c r="H86" i="8"/>
  <c r="H90" i="8"/>
  <c r="H91" i="8"/>
  <c r="H92" i="8"/>
  <c r="H93" i="8"/>
  <c r="H94" i="8"/>
  <c r="H96" i="8"/>
  <c r="H97" i="8"/>
  <c r="G79" i="8"/>
  <c r="G82" i="8"/>
  <c r="G83" i="8"/>
  <c r="G84" i="8"/>
  <c r="G86" i="8"/>
  <c r="G90" i="8"/>
  <c r="G91" i="8"/>
  <c r="G92" i="8"/>
  <c r="G93" i="8"/>
  <c r="G94" i="8"/>
  <c r="G96" i="8"/>
  <c r="G97" i="8"/>
  <c r="F79" i="8"/>
  <c r="F82" i="8"/>
  <c r="F83" i="8"/>
  <c r="F84" i="8"/>
  <c r="F86" i="8"/>
  <c r="F90" i="8"/>
  <c r="F91" i="8"/>
  <c r="F92" i="8"/>
  <c r="F93" i="8"/>
  <c r="F94" i="8"/>
  <c r="F96" i="8"/>
  <c r="F97" i="8"/>
  <c r="E79" i="8"/>
  <c r="E82" i="8"/>
  <c r="E83" i="8"/>
  <c r="E84" i="8"/>
  <c r="E86" i="8"/>
  <c r="E90" i="8"/>
  <c r="E91" i="8"/>
  <c r="E92" i="8"/>
  <c r="E93" i="8"/>
  <c r="E94" i="8"/>
  <c r="E96" i="8"/>
  <c r="E97" i="8"/>
  <c r="D79" i="8"/>
  <c r="D82" i="8"/>
  <c r="D83" i="8"/>
  <c r="D84" i="8"/>
  <c r="D86" i="8"/>
  <c r="D90" i="8"/>
  <c r="D91" i="8"/>
  <c r="D92" i="8"/>
  <c r="D93" i="8"/>
  <c r="D94" i="8"/>
  <c r="D96" i="8"/>
  <c r="D97" i="8"/>
  <c r="AA87" i="8"/>
  <c r="Z87" i="8"/>
  <c r="Y87" i="8"/>
  <c r="X87" i="8"/>
  <c r="W87" i="8"/>
  <c r="V87" i="8"/>
  <c r="U87" i="8"/>
  <c r="T87" i="8"/>
  <c r="S87" i="8"/>
  <c r="R87" i="8"/>
  <c r="Q87" i="8"/>
  <c r="P87" i="8"/>
  <c r="O87" i="8"/>
  <c r="N87" i="8"/>
  <c r="M87" i="8"/>
  <c r="L87" i="8"/>
  <c r="K87" i="8"/>
  <c r="J87" i="8"/>
  <c r="I87" i="8"/>
  <c r="H87" i="8"/>
  <c r="G87" i="8"/>
  <c r="F87" i="8"/>
  <c r="E87" i="8"/>
  <c r="D87" i="8"/>
  <c r="E73" i="8"/>
  <c r="F73" i="8"/>
  <c r="G73" i="8"/>
  <c r="H73" i="8"/>
  <c r="I73" i="8"/>
  <c r="J73" i="8"/>
  <c r="K73" i="8"/>
  <c r="L73" i="8"/>
  <c r="M73" i="8"/>
  <c r="N73" i="8"/>
  <c r="O73" i="8"/>
  <c r="P73" i="8"/>
  <c r="Q73" i="8"/>
  <c r="R73" i="8"/>
  <c r="S73" i="8"/>
  <c r="T73" i="8"/>
  <c r="U73" i="8"/>
  <c r="V73" i="8"/>
  <c r="W73" i="8"/>
  <c r="X73" i="8"/>
  <c r="Y73" i="8"/>
  <c r="Z73" i="8"/>
  <c r="AA73" i="8"/>
  <c r="E51" i="8"/>
  <c r="F51" i="8"/>
  <c r="G51" i="8"/>
  <c r="H51" i="8"/>
  <c r="C41" i="8"/>
  <c r="C31" i="8"/>
  <c r="H53" i="8"/>
  <c r="H55" i="8"/>
  <c r="H59" i="8"/>
  <c r="H60" i="8"/>
  <c r="H61" i="8"/>
  <c r="H62" i="8"/>
  <c r="G53" i="8"/>
  <c r="G55" i="8"/>
  <c r="G59" i="8"/>
  <c r="G60" i="8"/>
  <c r="G61" i="8"/>
  <c r="G62" i="8"/>
  <c r="F53" i="8"/>
  <c r="F55" i="8"/>
  <c r="F59" i="8"/>
  <c r="F60" i="8"/>
  <c r="F61" i="8"/>
  <c r="F62" i="8"/>
  <c r="E53" i="8"/>
  <c r="E55" i="8"/>
  <c r="E59" i="8"/>
  <c r="E60" i="8"/>
  <c r="E61" i="8"/>
  <c r="E62" i="8"/>
  <c r="D53" i="8"/>
  <c r="D55" i="8"/>
  <c r="D59" i="8"/>
  <c r="D60" i="8"/>
  <c r="D61" i="8"/>
  <c r="D62" i="8"/>
  <c r="C34" i="8"/>
  <c r="C35" i="8"/>
  <c r="C36" i="8"/>
  <c r="C37" i="8"/>
  <c r="C38" i="8"/>
  <c r="C42" i="8"/>
  <c r="C43" i="8"/>
  <c r="A57" i="8" s="1"/>
  <c r="C45" i="8"/>
  <c r="D62" i="10" l="1"/>
  <c r="D57" i="10"/>
  <c r="AA91" i="10"/>
  <c r="Z91" i="10"/>
  <c r="Y91" i="10"/>
  <c r="X91" i="10"/>
  <c r="W91" i="10"/>
  <c r="V91" i="10"/>
  <c r="U91" i="10"/>
  <c r="T91" i="10"/>
  <c r="S91" i="10"/>
  <c r="R91" i="10"/>
  <c r="Q91" i="10"/>
  <c r="P91" i="10"/>
  <c r="O91" i="10"/>
  <c r="N91" i="10"/>
  <c r="M91" i="10"/>
  <c r="L91" i="10"/>
  <c r="K91" i="10"/>
  <c r="J91" i="10"/>
  <c r="I91" i="10"/>
  <c r="H91" i="10"/>
  <c r="G91" i="10"/>
  <c r="F91" i="10"/>
  <c r="E91" i="10"/>
  <c r="D91" i="10"/>
  <c r="H60" i="10"/>
  <c r="G60" i="10"/>
  <c r="F60" i="10"/>
  <c r="E60" i="10"/>
  <c r="D60" i="10"/>
  <c r="C34" i="10"/>
  <c r="C38" i="10" s="1"/>
  <c r="C45" i="10" s="1"/>
  <c r="E53" i="10"/>
  <c r="E55" i="10" s="1"/>
  <c r="F51" i="10"/>
  <c r="E77" i="10"/>
  <c r="D79" i="10"/>
  <c r="D62" i="9"/>
  <c r="D57" i="9"/>
  <c r="AA91" i="9"/>
  <c r="Z91" i="9"/>
  <c r="Y91" i="9"/>
  <c r="X91" i="9"/>
  <c r="W91" i="9"/>
  <c r="V91" i="9"/>
  <c r="U91" i="9"/>
  <c r="T91" i="9"/>
  <c r="S91" i="9"/>
  <c r="R91" i="9"/>
  <c r="Q91" i="9"/>
  <c r="P91" i="9"/>
  <c r="O91" i="9"/>
  <c r="N91" i="9"/>
  <c r="M91" i="9"/>
  <c r="L91" i="9"/>
  <c r="K91" i="9"/>
  <c r="J91" i="9"/>
  <c r="I91" i="9"/>
  <c r="H91" i="9"/>
  <c r="G91" i="9"/>
  <c r="F91" i="9"/>
  <c r="E91" i="9"/>
  <c r="D91" i="9"/>
  <c r="H60" i="9"/>
  <c r="G60" i="9"/>
  <c r="F60" i="9"/>
  <c r="E60" i="9"/>
  <c r="D60" i="9"/>
  <c r="C34" i="9"/>
  <c r="C38" i="9" s="1"/>
  <c r="C45" i="9" s="1"/>
  <c r="E53" i="9"/>
  <c r="E55" i="9" s="1"/>
  <c r="F51" i="9"/>
  <c r="E77" i="9"/>
  <c r="D79" i="9"/>
  <c r="D57" i="8"/>
  <c r="E57" i="8"/>
  <c r="E66" i="8" s="1"/>
  <c r="F57" i="8"/>
  <c r="F66" i="8" s="1"/>
  <c r="G57" i="8"/>
  <c r="G66" i="8" s="1"/>
  <c r="H57" i="8"/>
  <c r="H66" i="8" s="1"/>
  <c r="D66" i="8"/>
  <c r="D93" i="10" l="1"/>
  <c r="D94" i="10" s="1"/>
  <c r="D83" i="10"/>
  <c r="D82" i="10"/>
  <c r="D84" i="10" s="1"/>
  <c r="D86" i="10" s="1"/>
  <c r="F75" i="10"/>
  <c r="E79" i="10"/>
  <c r="F53" i="10"/>
  <c r="F55" i="10" s="1"/>
  <c r="G51" i="10"/>
  <c r="E62" i="10"/>
  <c r="E57" i="10"/>
  <c r="E63" i="10" s="1"/>
  <c r="E65" i="10" s="1"/>
  <c r="E66" i="10" s="1"/>
  <c r="D63" i="10"/>
  <c r="D65" i="10" s="1"/>
  <c r="D66" i="10" s="1"/>
  <c r="D93" i="9"/>
  <c r="D94" i="9" s="1"/>
  <c r="D83" i="9"/>
  <c r="D82" i="9"/>
  <c r="D84" i="9" s="1"/>
  <c r="D86" i="9" s="1"/>
  <c r="F75" i="9"/>
  <c r="E79" i="9"/>
  <c r="F53" i="9"/>
  <c r="F55" i="9" s="1"/>
  <c r="G51" i="9"/>
  <c r="E62" i="9"/>
  <c r="E57" i="9"/>
  <c r="E63" i="9" s="1"/>
  <c r="E65" i="9" s="1"/>
  <c r="E66" i="9" s="1"/>
  <c r="D63" i="9"/>
  <c r="D65" i="9" s="1"/>
  <c r="D66" i="9" s="1"/>
  <c r="G53" i="10" l="1"/>
  <c r="G55" i="10" s="1"/>
  <c r="H51" i="10"/>
  <c r="H53" i="10" s="1"/>
  <c r="H55" i="10" s="1"/>
  <c r="F62" i="10"/>
  <c r="F57" i="10"/>
  <c r="F63" i="10" s="1"/>
  <c r="F65" i="10" s="1"/>
  <c r="F66" i="10" s="1"/>
  <c r="E93" i="10"/>
  <c r="E94" i="10" s="1"/>
  <c r="E83" i="10"/>
  <c r="E82" i="10"/>
  <c r="E84" i="10" s="1"/>
  <c r="E86" i="10" s="1"/>
  <c r="F77" i="10"/>
  <c r="D96" i="10"/>
  <c r="D97" i="10" s="1"/>
  <c r="D87" i="10"/>
  <c r="G53" i="9"/>
  <c r="G55" i="9" s="1"/>
  <c r="H51" i="9"/>
  <c r="H53" i="9" s="1"/>
  <c r="H55" i="9" s="1"/>
  <c r="F62" i="9"/>
  <c r="F57" i="9"/>
  <c r="F63" i="9" s="1"/>
  <c r="F65" i="9" s="1"/>
  <c r="F66" i="9" s="1"/>
  <c r="E93" i="9"/>
  <c r="E94" i="9" s="1"/>
  <c r="E83" i="9"/>
  <c r="E82" i="9"/>
  <c r="E84" i="9" s="1"/>
  <c r="E86" i="9" s="1"/>
  <c r="F77" i="9"/>
  <c r="D96" i="9"/>
  <c r="D97" i="9" s="1"/>
  <c r="D87" i="9"/>
  <c r="G75" i="10" l="1"/>
  <c r="F79" i="10"/>
  <c r="E96" i="10"/>
  <c r="E97" i="10" s="1"/>
  <c r="E87" i="10"/>
  <c r="H62" i="10"/>
  <c r="H57" i="10"/>
  <c r="H63" i="10" s="1"/>
  <c r="H65" i="10" s="1"/>
  <c r="H66" i="10" s="1"/>
  <c r="G62" i="10"/>
  <c r="G57" i="10"/>
  <c r="G63" i="10" s="1"/>
  <c r="G65" i="10" s="1"/>
  <c r="G66" i="10" s="1"/>
  <c r="G75" i="9"/>
  <c r="F79" i="9"/>
  <c r="E96" i="9"/>
  <c r="E97" i="9" s="1"/>
  <c r="E87" i="9"/>
  <c r="H62" i="9"/>
  <c r="H57" i="9"/>
  <c r="H63" i="9" s="1"/>
  <c r="H65" i="9" s="1"/>
  <c r="H66" i="9" s="1"/>
  <c r="G62" i="9"/>
  <c r="G57" i="9"/>
  <c r="G63" i="9" s="1"/>
  <c r="G65" i="9" s="1"/>
  <c r="G66" i="9" s="1"/>
  <c r="F93" i="10" l="1"/>
  <c r="F94" i="10" s="1"/>
  <c r="F83" i="10"/>
  <c r="F82" i="10"/>
  <c r="F84" i="10" s="1"/>
  <c r="F86" i="10" s="1"/>
  <c r="G77" i="10"/>
  <c r="F93" i="9"/>
  <c r="F94" i="9" s="1"/>
  <c r="F83" i="9"/>
  <c r="F82" i="9"/>
  <c r="F84" i="9" s="1"/>
  <c r="F86" i="9" s="1"/>
  <c r="G77" i="9"/>
  <c r="H75" i="10" l="1"/>
  <c r="G79" i="10"/>
  <c r="F96" i="10"/>
  <c r="F97" i="10" s="1"/>
  <c r="F87" i="10"/>
  <c r="H75" i="9"/>
  <c r="G79" i="9"/>
  <c r="F96" i="9"/>
  <c r="F97" i="9" s="1"/>
  <c r="F87" i="9"/>
  <c r="G93" i="10" l="1"/>
  <c r="G94" i="10" s="1"/>
  <c r="G83" i="10"/>
  <c r="G82" i="10"/>
  <c r="G84" i="10" s="1"/>
  <c r="G86" i="10" s="1"/>
  <c r="H77" i="10"/>
  <c r="G93" i="9"/>
  <c r="G94" i="9" s="1"/>
  <c r="G83" i="9"/>
  <c r="G82" i="9"/>
  <c r="G84" i="9" s="1"/>
  <c r="G86" i="9" s="1"/>
  <c r="H77" i="9"/>
  <c r="I75" i="10" l="1"/>
  <c r="H79" i="10"/>
  <c r="G96" i="10"/>
  <c r="G97" i="10" s="1"/>
  <c r="G87" i="10"/>
  <c r="I75" i="9"/>
  <c r="H79" i="9"/>
  <c r="G96" i="9"/>
  <c r="G97" i="9" s="1"/>
  <c r="G87" i="9"/>
  <c r="H93" i="10" l="1"/>
  <c r="H94" i="10" s="1"/>
  <c r="H83" i="10"/>
  <c r="H82" i="10"/>
  <c r="H84" i="10" s="1"/>
  <c r="H86" i="10" s="1"/>
  <c r="I77" i="10"/>
  <c r="H93" i="9"/>
  <c r="H94" i="9" s="1"/>
  <c r="H83" i="9"/>
  <c r="H82" i="9"/>
  <c r="H84" i="9" s="1"/>
  <c r="H86" i="9" s="1"/>
  <c r="I77" i="9"/>
  <c r="J75" i="10" l="1"/>
  <c r="I79" i="10"/>
  <c r="H96" i="10"/>
  <c r="H97" i="10" s="1"/>
  <c r="H87" i="10"/>
  <c r="J75" i="9"/>
  <c r="I79" i="9"/>
  <c r="H96" i="9"/>
  <c r="H97" i="9" s="1"/>
  <c r="H87" i="9"/>
  <c r="I93" i="10" l="1"/>
  <c r="I94" i="10" s="1"/>
  <c r="I83" i="10"/>
  <c r="I82" i="10"/>
  <c r="I84" i="10" s="1"/>
  <c r="I86" i="10" s="1"/>
  <c r="J77" i="10"/>
  <c r="I93" i="9"/>
  <c r="I94" i="9" s="1"/>
  <c r="I83" i="9"/>
  <c r="I82" i="9"/>
  <c r="I84" i="9" s="1"/>
  <c r="I86" i="9" s="1"/>
  <c r="J77" i="9"/>
  <c r="K75" i="10" l="1"/>
  <c r="J79" i="10"/>
  <c r="I96" i="10"/>
  <c r="I97" i="10" s="1"/>
  <c r="I87" i="10"/>
  <c r="K75" i="9"/>
  <c r="J79" i="9"/>
  <c r="I96" i="9"/>
  <c r="I97" i="9" s="1"/>
  <c r="I87" i="9"/>
  <c r="J93" i="10" l="1"/>
  <c r="J94" i="10" s="1"/>
  <c r="J83" i="10"/>
  <c r="J82" i="10"/>
  <c r="J84" i="10" s="1"/>
  <c r="J86" i="10" s="1"/>
  <c r="K77" i="10"/>
  <c r="J93" i="9"/>
  <c r="J94" i="9" s="1"/>
  <c r="J83" i="9"/>
  <c r="J82" i="9"/>
  <c r="J84" i="9" s="1"/>
  <c r="J86" i="9" s="1"/>
  <c r="K77" i="9"/>
  <c r="L75" i="10" l="1"/>
  <c r="K79" i="10"/>
  <c r="J96" i="10"/>
  <c r="J97" i="10" s="1"/>
  <c r="J87" i="10"/>
  <c r="L75" i="9"/>
  <c r="K79" i="9"/>
  <c r="J96" i="9"/>
  <c r="J97" i="9" s="1"/>
  <c r="J87" i="9"/>
  <c r="K93" i="10" l="1"/>
  <c r="K94" i="10" s="1"/>
  <c r="K83" i="10"/>
  <c r="K82" i="10"/>
  <c r="K84" i="10" s="1"/>
  <c r="K86" i="10" s="1"/>
  <c r="L77" i="10"/>
  <c r="K93" i="9"/>
  <c r="K94" i="9" s="1"/>
  <c r="K83" i="9"/>
  <c r="K82" i="9"/>
  <c r="K84" i="9" s="1"/>
  <c r="K86" i="9" s="1"/>
  <c r="L77" i="9"/>
  <c r="M75" i="10" l="1"/>
  <c r="L79" i="10"/>
  <c r="K96" i="10"/>
  <c r="K97" i="10" s="1"/>
  <c r="K87" i="10"/>
  <c r="M75" i="9"/>
  <c r="L79" i="9"/>
  <c r="K96" i="9"/>
  <c r="K97" i="9" s="1"/>
  <c r="K87" i="9"/>
  <c r="L93" i="10" l="1"/>
  <c r="L94" i="10" s="1"/>
  <c r="L83" i="10"/>
  <c r="L82" i="10"/>
  <c r="L84" i="10" s="1"/>
  <c r="L86" i="10" s="1"/>
  <c r="M77" i="10"/>
  <c r="L93" i="9"/>
  <c r="L94" i="9" s="1"/>
  <c r="L83" i="9"/>
  <c r="L82" i="9"/>
  <c r="L84" i="9" s="1"/>
  <c r="L86" i="9" s="1"/>
  <c r="M77" i="9"/>
  <c r="N75" i="10" l="1"/>
  <c r="M79" i="10"/>
  <c r="L96" i="10"/>
  <c r="L97" i="10" s="1"/>
  <c r="L87" i="10"/>
  <c r="N75" i="9"/>
  <c r="M79" i="9"/>
  <c r="L96" i="9"/>
  <c r="L97" i="9" s="1"/>
  <c r="L87" i="9"/>
  <c r="M93" i="10" l="1"/>
  <c r="M94" i="10" s="1"/>
  <c r="M83" i="10"/>
  <c r="M82" i="10"/>
  <c r="M84" i="10" s="1"/>
  <c r="M86" i="10" s="1"/>
  <c r="N77" i="10"/>
  <c r="M93" i="9"/>
  <c r="M94" i="9" s="1"/>
  <c r="M83" i="9"/>
  <c r="M82" i="9"/>
  <c r="M84" i="9" s="1"/>
  <c r="M86" i="9" s="1"/>
  <c r="N77" i="9"/>
  <c r="O75" i="10" l="1"/>
  <c r="N79" i="10"/>
  <c r="M96" i="10"/>
  <c r="M97" i="10" s="1"/>
  <c r="M87" i="10"/>
  <c r="O75" i="9"/>
  <c r="N79" i="9"/>
  <c r="M96" i="9"/>
  <c r="M97" i="9" s="1"/>
  <c r="M87" i="9"/>
  <c r="N93" i="10" l="1"/>
  <c r="N94" i="10" s="1"/>
  <c r="N83" i="10"/>
  <c r="N82" i="10"/>
  <c r="N84" i="10" s="1"/>
  <c r="N86" i="10" s="1"/>
  <c r="O77" i="10"/>
  <c r="N93" i="9"/>
  <c r="N94" i="9" s="1"/>
  <c r="N83" i="9"/>
  <c r="N82" i="9"/>
  <c r="N84" i="9" s="1"/>
  <c r="N86" i="9" s="1"/>
  <c r="O77" i="9"/>
  <c r="P75" i="10" l="1"/>
  <c r="O79" i="10"/>
  <c r="N96" i="10"/>
  <c r="N97" i="10" s="1"/>
  <c r="N87" i="10"/>
  <c r="P75" i="9"/>
  <c r="O79" i="9"/>
  <c r="N96" i="9"/>
  <c r="N97" i="9" s="1"/>
  <c r="N87" i="9"/>
  <c r="O93" i="10" l="1"/>
  <c r="O94" i="10" s="1"/>
  <c r="O83" i="10"/>
  <c r="O82" i="10"/>
  <c r="O84" i="10" s="1"/>
  <c r="O86" i="10" s="1"/>
  <c r="P77" i="10"/>
  <c r="O93" i="9"/>
  <c r="O94" i="9" s="1"/>
  <c r="O83" i="9"/>
  <c r="O82" i="9"/>
  <c r="O84" i="9" s="1"/>
  <c r="O86" i="9" s="1"/>
  <c r="P77" i="9"/>
  <c r="Q75" i="10" l="1"/>
  <c r="P79" i="10"/>
  <c r="O96" i="10"/>
  <c r="O97" i="10" s="1"/>
  <c r="O87" i="10"/>
  <c r="Q75" i="9"/>
  <c r="P79" i="9"/>
  <c r="O96" i="9"/>
  <c r="O97" i="9" s="1"/>
  <c r="O87" i="9"/>
  <c r="P93" i="10" l="1"/>
  <c r="P94" i="10" s="1"/>
  <c r="P83" i="10"/>
  <c r="P82" i="10"/>
  <c r="P84" i="10" s="1"/>
  <c r="P86" i="10" s="1"/>
  <c r="Q77" i="10"/>
  <c r="P93" i="9"/>
  <c r="P94" i="9" s="1"/>
  <c r="P83" i="9"/>
  <c r="P82" i="9"/>
  <c r="P84" i="9" s="1"/>
  <c r="P86" i="9" s="1"/>
  <c r="Q77" i="9"/>
  <c r="R75" i="10" l="1"/>
  <c r="Q79" i="10"/>
  <c r="P96" i="10"/>
  <c r="P97" i="10" s="1"/>
  <c r="P87" i="10"/>
  <c r="R75" i="9"/>
  <c r="Q79" i="9"/>
  <c r="P96" i="9"/>
  <c r="P97" i="9" s="1"/>
  <c r="P87" i="9"/>
  <c r="Q93" i="10" l="1"/>
  <c r="Q94" i="10" s="1"/>
  <c r="Q83" i="10"/>
  <c r="Q82" i="10"/>
  <c r="Q84" i="10" s="1"/>
  <c r="Q86" i="10" s="1"/>
  <c r="R77" i="10"/>
  <c r="Q93" i="9"/>
  <c r="Q94" i="9" s="1"/>
  <c r="Q83" i="9"/>
  <c r="Q82" i="9"/>
  <c r="Q84" i="9" s="1"/>
  <c r="Q86" i="9" s="1"/>
  <c r="R77" i="9"/>
  <c r="S75" i="10" l="1"/>
  <c r="R79" i="10"/>
  <c r="Q96" i="10"/>
  <c r="Q97" i="10" s="1"/>
  <c r="Q87" i="10"/>
  <c r="S75" i="9"/>
  <c r="R79" i="9"/>
  <c r="Q96" i="9"/>
  <c r="Q97" i="9" s="1"/>
  <c r="Q87" i="9"/>
  <c r="R93" i="10" l="1"/>
  <c r="R94" i="10" s="1"/>
  <c r="R83" i="10"/>
  <c r="R82" i="10"/>
  <c r="R84" i="10" s="1"/>
  <c r="R86" i="10" s="1"/>
  <c r="S77" i="10"/>
  <c r="R93" i="9"/>
  <c r="R94" i="9" s="1"/>
  <c r="R83" i="9"/>
  <c r="R82" i="9"/>
  <c r="R84" i="9" s="1"/>
  <c r="R86" i="9" s="1"/>
  <c r="S77" i="9"/>
  <c r="T75" i="10" l="1"/>
  <c r="S79" i="10"/>
  <c r="R96" i="10"/>
  <c r="R97" i="10" s="1"/>
  <c r="R87" i="10"/>
  <c r="T75" i="9"/>
  <c r="S79" i="9"/>
  <c r="R96" i="9"/>
  <c r="R97" i="9" s="1"/>
  <c r="R87" i="9"/>
  <c r="S93" i="10" l="1"/>
  <c r="S94" i="10" s="1"/>
  <c r="S83" i="10"/>
  <c r="S82" i="10"/>
  <c r="S84" i="10" s="1"/>
  <c r="S86" i="10" s="1"/>
  <c r="T77" i="10"/>
  <c r="S93" i="9"/>
  <c r="S94" i="9" s="1"/>
  <c r="S83" i="9"/>
  <c r="S82" i="9"/>
  <c r="S84" i="9" s="1"/>
  <c r="S86" i="9" s="1"/>
  <c r="T77" i="9"/>
  <c r="U75" i="10" l="1"/>
  <c r="T79" i="10"/>
  <c r="S96" i="10"/>
  <c r="S97" i="10" s="1"/>
  <c r="S87" i="10"/>
  <c r="U75" i="9"/>
  <c r="T79" i="9"/>
  <c r="S96" i="9"/>
  <c r="S97" i="9" s="1"/>
  <c r="S87" i="9"/>
  <c r="T93" i="10" l="1"/>
  <c r="T94" i="10" s="1"/>
  <c r="T83" i="10"/>
  <c r="T82" i="10"/>
  <c r="T84" i="10" s="1"/>
  <c r="T86" i="10" s="1"/>
  <c r="U77" i="10"/>
  <c r="T93" i="9"/>
  <c r="T94" i="9" s="1"/>
  <c r="T83" i="9"/>
  <c r="T82" i="9"/>
  <c r="T84" i="9" s="1"/>
  <c r="T86" i="9" s="1"/>
  <c r="U77" i="9"/>
  <c r="V75" i="10" l="1"/>
  <c r="U79" i="10"/>
  <c r="T96" i="10"/>
  <c r="T97" i="10" s="1"/>
  <c r="T87" i="10"/>
  <c r="V75" i="9"/>
  <c r="U79" i="9"/>
  <c r="T96" i="9"/>
  <c r="T97" i="9" s="1"/>
  <c r="T87" i="9"/>
  <c r="U93" i="10" l="1"/>
  <c r="U94" i="10" s="1"/>
  <c r="U83" i="10"/>
  <c r="U82" i="10"/>
  <c r="U84" i="10" s="1"/>
  <c r="U86" i="10" s="1"/>
  <c r="V77" i="10"/>
  <c r="U93" i="9"/>
  <c r="U94" i="9" s="1"/>
  <c r="U83" i="9"/>
  <c r="U82" i="9"/>
  <c r="U84" i="9" s="1"/>
  <c r="U86" i="9" s="1"/>
  <c r="V77" i="9"/>
  <c r="W75" i="10" l="1"/>
  <c r="V79" i="10"/>
  <c r="U96" i="10"/>
  <c r="U97" i="10" s="1"/>
  <c r="U87" i="10"/>
  <c r="W75" i="9"/>
  <c r="V79" i="9"/>
  <c r="U96" i="9"/>
  <c r="U97" i="9" s="1"/>
  <c r="U87" i="9"/>
  <c r="V93" i="10" l="1"/>
  <c r="V94" i="10" s="1"/>
  <c r="V83" i="10"/>
  <c r="V82" i="10"/>
  <c r="V84" i="10" s="1"/>
  <c r="V86" i="10" s="1"/>
  <c r="W77" i="10"/>
  <c r="V93" i="9"/>
  <c r="V94" i="9" s="1"/>
  <c r="V83" i="9"/>
  <c r="V82" i="9"/>
  <c r="V84" i="9" s="1"/>
  <c r="V86" i="9" s="1"/>
  <c r="W77" i="9"/>
  <c r="X75" i="10" l="1"/>
  <c r="W79" i="10"/>
  <c r="V96" i="10"/>
  <c r="V97" i="10" s="1"/>
  <c r="V87" i="10"/>
  <c r="X75" i="9"/>
  <c r="W79" i="9"/>
  <c r="V96" i="9"/>
  <c r="V97" i="9" s="1"/>
  <c r="V87" i="9"/>
  <c r="W93" i="10" l="1"/>
  <c r="W94" i="10" s="1"/>
  <c r="W83" i="10"/>
  <c r="W82" i="10"/>
  <c r="W84" i="10" s="1"/>
  <c r="W86" i="10" s="1"/>
  <c r="X77" i="10"/>
  <c r="W93" i="9"/>
  <c r="W94" i="9" s="1"/>
  <c r="W83" i="9"/>
  <c r="W82" i="9"/>
  <c r="W84" i="9" s="1"/>
  <c r="W86" i="9" s="1"/>
  <c r="X77" i="9"/>
  <c r="Y75" i="10" l="1"/>
  <c r="X79" i="10"/>
  <c r="W96" i="10"/>
  <c r="W97" i="10" s="1"/>
  <c r="W87" i="10"/>
  <c r="Y75" i="9"/>
  <c r="X79" i="9"/>
  <c r="W96" i="9"/>
  <c r="W97" i="9" s="1"/>
  <c r="W87" i="9"/>
  <c r="X93" i="10" l="1"/>
  <c r="X94" i="10" s="1"/>
  <c r="X83" i="10"/>
  <c r="X82" i="10"/>
  <c r="X84" i="10" s="1"/>
  <c r="X86" i="10" s="1"/>
  <c r="Y77" i="10"/>
  <c r="X93" i="9"/>
  <c r="X94" i="9" s="1"/>
  <c r="X83" i="9"/>
  <c r="X82" i="9"/>
  <c r="X84" i="9" s="1"/>
  <c r="X86" i="9" s="1"/>
  <c r="Y77" i="9"/>
  <c r="Z75" i="10" l="1"/>
  <c r="Y79" i="10"/>
  <c r="X96" i="10"/>
  <c r="X97" i="10" s="1"/>
  <c r="X87" i="10"/>
  <c r="Z75" i="9"/>
  <c r="Y79" i="9"/>
  <c r="X96" i="9"/>
  <c r="X97" i="9" s="1"/>
  <c r="X87" i="9"/>
  <c r="Y93" i="10" l="1"/>
  <c r="Y94" i="10" s="1"/>
  <c r="Y83" i="10"/>
  <c r="Y82" i="10"/>
  <c r="Y84" i="10" s="1"/>
  <c r="Y86" i="10" s="1"/>
  <c r="Z77" i="10"/>
  <c r="Y93" i="9"/>
  <c r="Y94" i="9" s="1"/>
  <c r="Y83" i="9"/>
  <c r="Y82" i="9"/>
  <c r="Y84" i="9" s="1"/>
  <c r="Y86" i="9" s="1"/>
  <c r="Z77" i="9"/>
  <c r="AA75" i="10" l="1"/>
  <c r="Z79" i="10"/>
  <c r="Y96" i="10"/>
  <c r="Y97" i="10" s="1"/>
  <c r="Y87" i="10"/>
  <c r="AA75" i="9"/>
  <c r="Z79" i="9"/>
  <c r="Y96" i="9"/>
  <c r="Y97" i="9" s="1"/>
  <c r="Y87" i="9"/>
  <c r="Z93" i="10" l="1"/>
  <c r="Z94" i="10" s="1"/>
  <c r="Z83" i="10"/>
  <c r="Z82" i="10"/>
  <c r="Z84" i="10" s="1"/>
  <c r="Z86" i="10" s="1"/>
  <c r="AA77" i="10"/>
  <c r="AA79" i="10" s="1"/>
  <c r="Z93" i="9"/>
  <c r="Z94" i="9" s="1"/>
  <c r="Z83" i="9"/>
  <c r="Z82" i="9"/>
  <c r="Z84" i="9" s="1"/>
  <c r="Z86" i="9" s="1"/>
  <c r="AA77" i="9"/>
  <c r="AA79" i="9" s="1"/>
  <c r="AA93" i="10" l="1"/>
  <c r="AA94" i="10" s="1"/>
  <c r="AA83" i="10"/>
  <c r="AA82" i="10"/>
  <c r="AA84" i="10" s="1"/>
  <c r="AA86" i="10" s="1"/>
  <c r="Z96" i="10"/>
  <c r="Z97" i="10" s="1"/>
  <c r="Z87" i="10"/>
  <c r="AA93" i="9"/>
  <c r="AA94" i="9" s="1"/>
  <c r="AA83" i="9"/>
  <c r="AA82" i="9"/>
  <c r="AA84" i="9" s="1"/>
  <c r="AA86" i="9" s="1"/>
  <c r="Z96" i="9"/>
  <c r="Z97" i="9" s="1"/>
  <c r="Z87" i="9"/>
  <c r="AA96" i="10" l="1"/>
  <c r="AA97" i="10" s="1"/>
  <c r="AA87" i="10"/>
  <c r="AA96" i="9"/>
  <c r="AA97" i="9" s="1"/>
  <c r="AA87" i="9"/>
</calcChain>
</file>

<file path=xl/sharedStrings.xml><?xml version="1.0" encoding="utf-8"?>
<sst xmlns="http://schemas.openxmlformats.org/spreadsheetml/2006/main" count="244" uniqueCount="86">
  <si>
    <t>Disclaimer</t>
  </si>
  <si>
    <t xml:space="preserve">These materials have been prepared by us, solely for use in this document for discussion purposes only and have not been independently verified by any third party. 
You agree to keep the contents of this document strictly confidential. This material is highly confidential, is being presented solely for your information and may not be copied, reproduced or redistributed to any other person in any manner.
No representations or warranties, express or implied, are made as to, and no reliance should be placed on, the accuracy, fairness or completeness of the information presented or contained in this document. Neither we nor any of our affiliates, advisers or representatives accepts any responsibility whatsoever for any loss or damage arising from any information presented or contained in this document. The information presented or contained in this document is subject to change without notice and its accuracy is not guaranteed. 
Neither we nor any of our affiliates, advisers or representatives makes any undertaking to update any such information subsequent to the date hereof. This document should not be construed as legal, tax, investment or other advice. Prospective investors should undertake their own assessment with regard to any investment and they should obtain independent advice on any such investment’s suitability, inherent risks and merits and any tax, legal and accounting implications which it may have for them.
In addition, certain information and statements made in this document contain “forward-looking statements.” Such forward-looking statements can be identified by the use of forward-looking terminology such as “anticipate,” “believe,” “considering,” “depends,” “estimate,” “expect,” “intend,” “plan,” “planning,” “planned,” “project,” “trend,” and similar expressions. All forward-looking statements are our current expectation of future events and are subject to a number of factors that could cause actual results to differ materially from those described in the forward-looking statements. Caution should be taken with respect to such statements and you should not place undue reliance on any such forward-looking statements.
Certain data in this document was obtained from various external data sources, and we have not verified such data with independent sources. Accordingly, we do not make any representation as to the accuracy or completeness of that data, and such data involves risks and uncertainties and is subject to change based on various factors. 
This document does not constitute an offer or invitation to purchase any shares, or anything else for that matter, and neither any part of this document nor any information or statement contained herein shall form the basis of or be relied upon in connection with any contract or commitment. 
By accepting this document, you agree to be bound by the foregoing limitations.
</t>
  </si>
  <si>
    <t xml:space="preserve">*Note: This model is provided for discussion purposes only and should not be relied on. See full disclaimer at the bottom. </t>
  </si>
  <si>
    <t>Enter all currency values in GBP</t>
    <phoneticPr fontId="8" type="noConversion"/>
  </si>
  <si>
    <t>Itzhome Home Professional Franchise Model Key Assumptions</t>
  </si>
  <si>
    <t>Notes</t>
  </si>
  <si>
    <t>Average Price Per Session</t>
  </si>
  <si>
    <t xml:space="preserve">Enter the average market rate that users will pay per one hour for the service you are providing </t>
  </si>
  <si>
    <t>Services / Month</t>
    <phoneticPr fontId="8" type="noConversion"/>
  </si>
  <si>
    <t>The number of services that an average client will complete each month</t>
    <phoneticPr fontId="8" type="noConversion"/>
  </si>
  <si>
    <t>Monthly Payment / Client</t>
  </si>
  <si>
    <t>Monthly Marketing Spend</t>
  </si>
  <si>
    <t>The more you spend towards promoting your service the more potential bookings you may receive.</t>
  </si>
  <si>
    <t>Other Expenses as % of Sale (include travel expenses)</t>
  </si>
  <si>
    <t xml:space="preserve">Other general expenses as a percent of revenue </t>
  </si>
  <si>
    <t>Fitness Manager Monthly Salary (Optional)</t>
  </si>
  <si>
    <t>If you will hire someone to run the business, this is their monthly salary amount</t>
  </si>
  <si>
    <t>Itzhome Fees (Per Booking)</t>
  </si>
  <si>
    <t>Platform Fee</t>
  </si>
  <si>
    <t>Management Fee</t>
  </si>
  <si>
    <t xml:space="preserve">  Total</t>
  </si>
  <si>
    <t>Technology Fee (Monthly)</t>
  </si>
  <si>
    <t>Customer Service/Admin Support Fee (Optional)</t>
  </si>
  <si>
    <t>Total Monthly Franchise Fees</t>
  </si>
  <si>
    <t>Other Monthly Business Expenses</t>
  </si>
  <si>
    <t>Insurance</t>
  </si>
  <si>
    <t>Cell Phone</t>
  </si>
  <si>
    <t>Quickbooks / accounting software</t>
    <phoneticPr fontId="8" type="noConversion"/>
  </si>
  <si>
    <t>Internet</t>
    <phoneticPr fontId="8" type="noConversion"/>
  </si>
  <si>
    <t>Can be done monthly or quarterly by your bookkeeper</t>
  </si>
  <si>
    <t>Total Other Fixed Business Expenses</t>
  </si>
  <si>
    <t>Break Even Analysis</t>
  </si>
  <si>
    <t xml:space="preserve">  Monthly Franchise Fixed Costs</t>
  </si>
  <si>
    <t xml:space="preserve">  Monthly Marketing Expenses</t>
  </si>
  <si>
    <t xml:space="preserve">  Other Fixed Monthly Business Expenses</t>
  </si>
  <si>
    <t xml:space="preserve">  Fitness Manager Salary</t>
  </si>
  <si>
    <t>Total Monthly Fixed Costs</t>
  </si>
  <si>
    <t>Variable Costs</t>
  </si>
  <si>
    <t xml:space="preserve">  % Itzhome Fees (Platform and Management Fees)</t>
  </si>
  <si>
    <t xml:space="preserve">  % Other</t>
  </si>
  <si>
    <t>Total Variable Cost</t>
  </si>
  <si>
    <t>Break Even (number of clients)</t>
  </si>
  <si>
    <t>This is the number of clients you will need to break even every month</t>
  </si>
  <si>
    <t>Number of Clients Profit and Loss Projections (GBP)</t>
    <phoneticPr fontId="8" type="noConversion"/>
  </si>
  <si>
    <t>Number of Clients</t>
  </si>
  <si>
    <t>Monthly Revenue</t>
    <phoneticPr fontId="8" type="noConversion"/>
  </si>
  <si>
    <t>Revenue Based On Number of Clients</t>
    <phoneticPr fontId="8" type="noConversion"/>
  </si>
  <si>
    <t>Itzhome Fee (Platform and Management Fees)</t>
  </si>
  <si>
    <t>Other Expenses</t>
  </si>
  <si>
    <t xml:space="preserve">  Marketing</t>
  </si>
  <si>
    <t xml:space="preserve">  Franchise Fixed Fees</t>
  </si>
  <si>
    <t xml:space="preserve">  Fitness Manager Salary (Optional)</t>
  </si>
  <si>
    <t xml:space="preserve">  Other (% of Revenue)</t>
  </si>
  <si>
    <t>Total Expenses</t>
  </si>
  <si>
    <t>Net Profit / Loss</t>
  </si>
  <si>
    <t xml:space="preserve">  Net Margin</t>
  </si>
  <si>
    <t>New Clients / Month (net)</t>
  </si>
  <si>
    <t>Months 1 - 24</t>
  </si>
  <si>
    <t>Monthly Profit and Loss Statement (USD)</t>
  </si>
  <si>
    <t>Beginning Client Count</t>
  </si>
  <si>
    <t>New Clients</t>
  </si>
  <si>
    <t>Ending Client Count</t>
  </si>
  <si>
    <t>Revenue</t>
  </si>
  <si>
    <t>Cost of Service</t>
  </si>
  <si>
    <t xml:space="preserve">  Trainer Commissions</t>
  </si>
  <si>
    <t xml:space="preserve">  Franchise Royalties</t>
  </si>
  <si>
    <t xml:space="preserve">Total </t>
  </si>
  <si>
    <t>Gross Profit</t>
  </si>
  <si>
    <t xml:space="preserve">  Margin</t>
  </si>
  <si>
    <t>General and Business Administrative Costs</t>
  </si>
  <si>
    <t xml:space="preserve">  Marketing Budget</t>
  </si>
  <si>
    <t xml:space="preserve">  Other Franchise Support Fees</t>
  </si>
  <si>
    <t xml:space="preserve">  Other as a % of Sales</t>
  </si>
  <si>
    <t>Total</t>
  </si>
  <si>
    <t>*Disclaimer</t>
  </si>
  <si>
    <t xml:space="preserve">These materials have been prepared by us, solely for use in this document for discussion purposes only and have not been independently verified by any third party. 
You agree to keep the contents of this document strictly confidential. This material is highly confidential, is being presented solely for your information and may not be copied, reproduced or redistributed to any other person in any manner.
No representations or warranties, express or implied, are made as to, and no reliance should be placed on, the accuracy, fairness or completeness of the information presented or contained in this document. Neither we nor any of our affiliates, advisers or representatives accepts any responsibility whatsoever for any loss or damage arising from any information presented or contained in this document. The information presented or contained in this document is subject to change without notice and its accuracy is not guaranteed. 
Neither we nor any of our affiliates, advisers or representatives makes any undertaking to update any such information subsequent to the date hereof. This document should not be construed as legal, tax, investment or other advice. Prospective investors should undertake their own assessment with regard to any investment and they should obtain independent advice on any such investment’s suitability, inherent risks and merits and any tax, legal and accounting implications which it may have for them.
In addition, certain information and statements made in this document contain “forward-looking statements.” Such forward-looking statements can be identified by the use of forward-looking terminology such as “anticipate,” “believe,” “considering,” “depends,” “estimate,” “expect,” “intend,” “plan,” “planning,” “planned,” “project,” “trend,” and similar expressions. All forward-looking statements are our current expectation of future events and are subject to a number of factors that could cause actual results to differ materially from those described in the forward-looking statements. Caution should be taken with respect to such statements and you should not place undue reliance on any such forward-looking statements.
Certain data in this document was obtained from various external data sources, and we have not verified such data with independent sources. Accordingly, we do not make any representation as to the accuracy or completeness of that data, and such data involves risks and uncertainties and is subject to change based on various factors. 
This document does not constitute an offer or invitation to purchase any shares, or anything else for that matter, and neither any part of this document nor any information or statement contained herein shall form the basis of or be relied upon in connection with any contract or commitment. 
By accepting this document, you agree to be bound by the foregoing limitations.
</t>
    <phoneticPr fontId="8" type="noConversion"/>
  </si>
  <si>
    <t>Home Professional Franchise Initial Startup Costs GBP</t>
  </si>
  <si>
    <t>Initial Investment</t>
  </si>
  <si>
    <t>Min</t>
  </si>
  <si>
    <t>Max</t>
  </si>
  <si>
    <t xml:space="preserve">Franchise Fee </t>
  </si>
  <si>
    <t>Computer and Phone</t>
  </si>
  <si>
    <t>Startup Marketing Package (3,4 or 5 Star)</t>
  </si>
  <si>
    <t>Additional Funds - Marketing</t>
    <phoneticPr fontId="8" type="noConversion"/>
  </si>
  <si>
    <t>Total Funds Required*</t>
  </si>
  <si>
    <t xml:space="preserve">*This is an estimate for discussion purposes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</si>
</sst>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
    <numFmt numFmtId="166" formatCode="#,##0;\(#,##0\)"/>
    <numFmt numFmtId="167" formatCode="&quot;£&quot;#,##0.00"/>
    <numFmt numFmtId="168" formatCode="0.0%"/>
  </numFmts>
  <fonts count="9">
    <font>
      <sz val="10"/>
      <color indexed="8"/>
      <name val="Arial"/>
    </font>
    <font>
      <b/>
      <sz val="10"/>
      <name val="Arial"/>
      <family val="2"/>
    </font>
    <font>
      <sz val="10"/>
      <name val="Arial"/>
      <family val="2"/>
    </font>
    <font>
      <b/>
      <sz val="24"/>
      <name val="Arial"/>
      <family val="2"/>
    </font>
    <font>
      <sz val="10"/>
      <color indexed="12"/>
      <name val="Arial"/>
      <family val="2"/>
    </font>
    <font>
      <sz val="10"/>
      <color indexed="8"/>
      <name val="Arial"/>
    </font>
    <font>
      <i/>
      <sz val="10"/>
      <name val="Arial"/>
      <family val="2"/>
    </font>
    <font>
      <sz val="8"/>
      <name val="Arial"/>
      <family val="2"/>
    </font>
    <font>
      <sz val="8"/>
      <name val="Verdana"/>
    </font>
  </fonts>
  <fills count="4">
    <fill>
      <patternFill patternType="none"/>
    </fill>
    <fill>
      <patternFill patternType="gray125"/>
    </fill>
    <fill>
      <patternFill patternType="solid">
        <fgColor rgb="FFC9DAF8"/>
        <bgColor rgb="FFC9DAF8"/>
      </patternFill>
    </fill>
    <fill>
      <patternFill patternType="solid">
        <fgColor rgb="FFFFFF00"/>
        <bgColor rgb="FFFFFF00"/>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9" fontId="5" fillId="0" borderId="0" applyFont="0" applyFill="0" applyBorder="0" applyAlignment="0" applyProtection="0"/>
  </cellStyleXfs>
  <cellXfs count="48">
    <xf numFmtId="0" fontId="0" fillId="0" borderId="0" xfId="0"/>
    <xf numFmtId="0" fontId="1" fillId="0" borderId="0" xfId="0" applyFont="1"/>
    <xf numFmtId="0" fontId="2" fillId="0" borderId="0" xfId="0" applyFont="1" applyAlignment="1">
      <alignment wrapText="1"/>
    </xf>
    <xf numFmtId="0" fontId="3" fillId="3" borderId="0" xfId="0" applyFont="1" applyFill="1"/>
    <xf numFmtId="0" fontId="1" fillId="2" borderId="1" xfId="0" applyFont="1" applyFill="1" applyBorder="1"/>
    <xf numFmtId="0" fontId="2" fillId="0" borderId="0" xfId="0" applyFont="1"/>
    <xf numFmtId="0" fontId="4" fillId="3" borderId="0" xfId="0" applyFont="1" applyFill="1"/>
    <xf numFmtId="164" fontId="2" fillId="0" borderId="0" xfId="0" applyNumberFormat="1" applyFont="1"/>
    <xf numFmtId="0" fontId="5" fillId="0" borderId="0" xfId="0" applyFont="1"/>
    <xf numFmtId="0" fontId="2" fillId="0" borderId="1" xfId="0" applyFont="1" applyBorder="1"/>
    <xf numFmtId="0" fontId="1" fillId="2" borderId="0" xfId="0" applyFont="1" applyFill="1"/>
    <xf numFmtId="0" fontId="2" fillId="2" borderId="0" xfId="0" applyFont="1" applyFill="1"/>
    <xf numFmtId="0" fontId="1" fillId="0" borderId="2" xfId="0" applyFont="1" applyBorder="1"/>
    <xf numFmtId="165" fontId="1" fillId="0" borderId="2" xfId="0" applyNumberFormat="1" applyFont="1" applyBorder="1"/>
    <xf numFmtId="1" fontId="2" fillId="0" borderId="0" xfId="0" applyNumberFormat="1" applyFont="1"/>
    <xf numFmtId="166" fontId="2" fillId="0" borderId="0" xfId="0" applyNumberFormat="1" applyFont="1"/>
    <xf numFmtId="166" fontId="2" fillId="0" borderId="1" xfId="0" applyNumberFormat="1" applyFont="1" applyBorder="1"/>
    <xf numFmtId="9" fontId="6" fillId="0" borderId="0" xfId="0" applyNumberFormat="1" applyFont="1"/>
    <xf numFmtId="0" fontId="2" fillId="0" borderId="2" xfId="0" applyFont="1" applyBorder="1"/>
    <xf numFmtId="166" fontId="2" fillId="0" borderId="2" xfId="0" applyNumberFormat="1" applyFont="1" applyBorder="1"/>
    <xf numFmtId="166" fontId="2" fillId="0" borderId="3" xfId="0" applyNumberFormat="1" applyFont="1" applyBorder="1"/>
    <xf numFmtId="166" fontId="1" fillId="0" borderId="2" xfId="0" applyNumberFormat="1" applyFont="1" applyBorder="1"/>
    <xf numFmtId="0" fontId="6" fillId="0" borderId="0" xfId="0" applyFont="1"/>
    <xf numFmtId="0" fontId="7" fillId="0" borderId="0" xfId="0" applyFont="1" applyAlignment="1">
      <alignment wrapText="1"/>
    </xf>
    <xf numFmtId="165" fontId="1" fillId="0" borderId="0" xfId="0" applyNumberFormat="1" applyFont="1"/>
    <xf numFmtId="167" fontId="4" fillId="3" borderId="0" xfId="0" applyNumberFormat="1" applyFont="1" applyFill="1"/>
    <xf numFmtId="167" fontId="2" fillId="0" borderId="0" xfId="0" applyNumberFormat="1" applyFont="1"/>
    <xf numFmtId="167" fontId="2" fillId="0" borderId="1" xfId="0" applyNumberFormat="1" applyFont="1" applyBorder="1"/>
    <xf numFmtId="3" fontId="2" fillId="0" borderId="0" xfId="0" applyNumberFormat="1" applyFont="1"/>
    <xf numFmtId="9" fontId="4" fillId="3" borderId="0" xfId="0" applyNumberFormat="1" applyFont="1" applyFill="1"/>
    <xf numFmtId="164" fontId="4" fillId="3" borderId="0" xfId="0" applyNumberFormat="1" applyFont="1" applyFill="1"/>
    <xf numFmtId="167" fontId="4" fillId="0" borderId="0" xfId="0" applyNumberFormat="1" applyFont="1"/>
    <xf numFmtId="167" fontId="4" fillId="0" borderId="1" xfId="0" applyNumberFormat="1" applyFont="1" applyBorder="1"/>
    <xf numFmtId="164" fontId="4" fillId="0" borderId="0" xfId="0" applyNumberFormat="1" applyFont="1"/>
    <xf numFmtId="167" fontId="4" fillId="3" borderId="1" xfId="0" applyNumberFormat="1" applyFont="1" applyFill="1" applyBorder="1"/>
    <xf numFmtId="0" fontId="4" fillId="0" borderId="0" xfId="0" applyFont="1"/>
    <xf numFmtId="3" fontId="2" fillId="0" borderId="2" xfId="0" applyNumberFormat="1" applyFont="1" applyBorder="1"/>
    <xf numFmtId="0" fontId="1" fillId="2" borderId="3" xfId="0" applyFont="1" applyFill="1" applyBorder="1" applyAlignment="1">
      <alignment horizontal="center"/>
    </xf>
    <xf numFmtId="10" fontId="4" fillId="0" borderId="0" xfId="0" applyNumberFormat="1" applyFont="1"/>
    <xf numFmtId="10" fontId="2" fillId="0" borderId="0" xfId="0" applyNumberFormat="1" applyFont="1"/>
    <xf numFmtId="10" fontId="4" fillId="0" borderId="1" xfId="0" applyNumberFormat="1" applyFont="1" applyBorder="1"/>
    <xf numFmtId="10" fontId="2" fillId="0" borderId="1" xfId="0" applyNumberFormat="1" applyFont="1" applyBorder="1"/>
    <xf numFmtId="168" fontId="0" fillId="0" borderId="0" xfId="1" applyNumberFormat="1" applyFont="1" applyAlignment="1"/>
    <xf numFmtId="10" fontId="0" fillId="0" borderId="0" xfId="1" applyNumberFormat="1" applyFont="1" applyAlignment="1"/>
    <xf numFmtId="0" fontId="2" fillId="0" borderId="0" xfId="0" applyFont="1" applyAlignment="1"/>
    <xf numFmtId="0" fontId="0" fillId="0" borderId="0" xfId="0" applyAlignment="1"/>
    <xf numFmtId="0" fontId="2" fillId="0" borderId="3" xfId="0" applyFont="1" applyBorder="1" applyAlignment="1"/>
    <xf numFmtId="0" fontId="1" fillId="2" borderId="0" xfId="0" applyFont="1" applyFill="1" applyAlignment="1"/>
  </cellXfs>
  <cellStyles count="2">
    <cellStyle name="Normal" xfId="0" builtinId="0"/>
    <cellStyle name="Percent" xfId="1" builtinId="5"/>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B3"/>
  <sheetViews>
    <sheetView workbookViewId="0">
      <selection activeCell="B9" sqref="B9"/>
    </sheetView>
  </sheetViews>
  <sheetFormatPr defaultColWidth="14.28515625" defaultRowHeight="15.75" customHeight="1"/>
  <cols>
    <col min="2" max="2" width="143.28515625" customWidth="1"/>
  </cols>
  <sheetData>
    <row r="2" spans="2:2" ht="15.75" customHeight="1">
      <c r="B2" s="1" t="s">
        <v>0</v>
      </c>
    </row>
    <row r="3" spans="2:2" ht="381.6" customHeight="1">
      <c r="B3" s="2" t="s">
        <v>1</v>
      </c>
    </row>
  </sheetData>
  <phoneticPr fontId="8"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AB105"/>
  <sheetViews>
    <sheetView showGridLines="0" topLeftCell="A42" zoomScaleNormal="115" zoomScalePageLayoutView="115" workbookViewId="0">
      <selection activeCell="D16" sqref="D16"/>
    </sheetView>
  </sheetViews>
  <sheetFormatPr defaultColWidth="14.28515625" defaultRowHeight="15.75" customHeight="1" outlineLevelRow="1" outlineLevelCol="1"/>
  <cols>
    <col min="2" max="2" width="79.28515625" customWidth="1"/>
    <col min="3" max="3" width="14.28515625" customWidth="1" outlineLevel="1"/>
  </cols>
  <sheetData>
    <row r="2" spans="2:8" ht="12.75">
      <c r="B2" s="1" t="s">
        <v>2</v>
      </c>
      <c r="C2" s="1"/>
      <c r="F2" s="5"/>
      <c r="G2" s="5"/>
      <c r="H2" s="5"/>
    </row>
    <row r="3" spans="2:8" ht="12.75">
      <c r="B3" s="1"/>
      <c r="C3" s="1"/>
      <c r="F3" s="5"/>
      <c r="G3" s="5"/>
      <c r="H3" s="5"/>
    </row>
    <row r="4" spans="2:8" ht="27.95">
      <c r="B4" s="3" t="s">
        <v>3</v>
      </c>
      <c r="C4" s="1"/>
      <c r="F4" s="5"/>
      <c r="G4" s="5"/>
      <c r="H4" s="5"/>
    </row>
    <row r="5" spans="2:8" ht="12.75">
      <c r="B5" s="1"/>
      <c r="C5" s="1"/>
      <c r="F5" s="5"/>
      <c r="G5" s="5"/>
      <c r="H5" s="5"/>
    </row>
    <row r="6" spans="2:8" ht="12.75">
      <c r="B6" s="4" t="s">
        <v>4</v>
      </c>
      <c r="C6" s="4"/>
      <c r="D6" s="4" t="s">
        <v>5</v>
      </c>
      <c r="F6" s="44"/>
      <c r="G6" s="45"/>
      <c r="H6" s="45"/>
    </row>
    <row r="7" spans="2:8" ht="12.75">
      <c r="F7" s="5"/>
      <c r="G7" s="5"/>
      <c r="H7" s="5"/>
    </row>
    <row r="8" spans="2:8" ht="12.75">
      <c r="B8" s="5" t="s">
        <v>6</v>
      </c>
      <c r="C8" s="25">
        <v>20</v>
      </c>
      <c r="D8" s="5" t="s">
        <v>7</v>
      </c>
      <c r="F8" s="5"/>
      <c r="G8" s="5"/>
      <c r="H8" s="5"/>
    </row>
    <row r="9" spans="2:8" ht="12.75">
      <c r="B9" s="5" t="s">
        <v>8</v>
      </c>
      <c r="C9" s="6">
        <v>8</v>
      </c>
      <c r="D9" s="5" t="s">
        <v>9</v>
      </c>
      <c r="F9" s="5"/>
      <c r="G9" s="5"/>
      <c r="H9" s="5"/>
    </row>
    <row r="10" spans="2:8" ht="12.75">
      <c r="B10" s="5" t="s">
        <v>10</v>
      </c>
      <c r="C10" s="26">
        <f>C8*C9</f>
        <v>160</v>
      </c>
      <c r="F10" s="5"/>
      <c r="G10" s="28"/>
      <c r="H10" s="28"/>
    </row>
    <row r="11" spans="2:8" ht="12.75">
      <c r="F11" s="5"/>
      <c r="G11" s="28"/>
      <c r="H11" s="28"/>
    </row>
    <row r="12" spans="2:8" ht="12.75">
      <c r="F12" s="5"/>
      <c r="G12" s="28"/>
      <c r="H12" s="28"/>
    </row>
    <row r="13" spans="2:8" ht="12.75">
      <c r="B13" s="5" t="s">
        <v>11</v>
      </c>
      <c r="C13" s="25">
        <v>100</v>
      </c>
      <c r="D13" s="5" t="s">
        <v>12</v>
      </c>
      <c r="F13" s="5"/>
      <c r="G13" s="5"/>
      <c r="H13" s="28"/>
    </row>
    <row r="14" spans="2:8" ht="12.75" collapsed="1">
      <c r="B14" s="5" t="s">
        <v>13</v>
      </c>
      <c r="C14" s="29">
        <v>0.05</v>
      </c>
      <c r="D14" s="8" t="s">
        <v>14</v>
      </c>
      <c r="F14" s="5"/>
      <c r="G14" s="5"/>
      <c r="H14" s="5"/>
    </row>
    <row r="15" spans="2:8" ht="12" hidden="1" outlineLevel="1">
      <c r="B15" s="5" t="s">
        <v>15</v>
      </c>
      <c r="C15" s="30">
        <v>0</v>
      </c>
      <c r="D15" s="5" t="s">
        <v>16</v>
      </c>
      <c r="F15" s="5"/>
      <c r="G15" s="28"/>
      <c r="H15" s="28"/>
    </row>
    <row r="16" spans="2:8" ht="12.75">
      <c r="B16" s="5"/>
      <c r="F16" s="5"/>
      <c r="G16" s="28"/>
      <c r="H16" s="28"/>
    </row>
    <row r="17" spans="2:8" ht="12.75">
      <c r="B17" s="5" t="s">
        <v>17</v>
      </c>
      <c r="F17" s="5"/>
      <c r="G17" s="5"/>
      <c r="H17" s="5"/>
    </row>
    <row r="18" spans="2:8" ht="12.75">
      <c r="B18" s="5" t="s">
        <v>18</v>
      </c>
      <c r="C18" s="38">
        <v>8.4500000000000006E-2</v>
      </c>
      <c r="F18" s="5"/>
      <c r="G18" s="28"/>
      <c r="H18" s="28"/>
    </row>
    <row r="19" spans="2:8" ht="12.75">
      <c r="B19" s="9" t="s">
        <v>19</v>
      </c>
      <c r="C19" s="40">
        <v>0.26450000000000001</v>
      </c>
    </row>
    <row r="20" spans="2:8" ht="12.75">
      <c r="B20" s="5" t="s">
        <v>20</v>
      </c>
      <c r="C20" s="39">
        <f>SUM(C18:C19)</f>
        <v>0.34900000000000003</v>
      </c>
    </row>
    <row r="21" spans="2:8" ht="12.75">
      <c r="B21" s="5"/>
      <c r="C21" s="7"/>
    </row>
    <row r="22" spans="2:8" ht="12.75" collapsed="1">
      <c r="B22" s="5" t="s">
        <v>21</v>
      </c>
      <c r="C22" s="31">
        <v>50</v>
      </c>
    </row>
    <row r="23" spans="2:8" ht="12" hidden="1" outlineLevel="1">
      <c r="B23" s="9" t="s">
        <v>22</v>
      </c>
      <c r="C23" s="32">
        <v>0</v>
      </c>
      <c r="D23" s="7"/>
    </row>
    <row r="24" spans="2:8" ht="12.75">
      <c r="B24" s="5" t="s">
        <v>23</v>
      </c>
      <c r="C24" s="26">
        <f>SUM(C22:C23)</f>
        <v>50</v>
      </c>
    </row>
    <row r="26" spans="2:8" ht="12.75" collapsed="1">
      <c r="B26" s="5" t="s">
        <v>24</v>
      </c>
    </row>
    <row r="27" spans="2:8" ht="12" hidden="1" outlineLevel="1">
      <c r="B27" s="5" t="s">
        <v>25</v>
      </c>
      <c r="C27" s="33">
        <v>0</v>
      </c>
    </row>
    <row r="28" spans="2:8" ht="12.75">
      <c r="B28" s="5" t="s">
        <v>26</v>
      </c>
      <c r="C28" s="25">
        <v>20</v>
      </c>
    </row>
    <row r="29" spans="2:8" ht="12.75">
      <c r="B29" s="5" t="s">
        <v>27</v>
      </c>
      <c r="C29" s="25">
        <v>20</v>
      </c>
    </row>
    <row r="30" spans="2:8" ht="12.75">
      <c r="B30" s="9" t="s">
        <v>28</v>
      </c>
      <c r="C30" s="34">
        <v>20</v>
      </c>
      <c r="D30" s="5" t="s">
        <v>29</v>
      </c>
    </row>
    <row r="31" spans="2:8" ht="12.75">
      <c r="B31" s="5" t="s">
        <v>30</v>
      </c>
      <c r="C31" s="26">
        <f>SUM(C27:C30)</f>
        <v>60</v>
      </c>
    </row>
    <row r="33" spans="2:4" ht="12.75">
      <c r="B33" s="10" t="s">
        <v>31</v>
      </c>
      <c r="C33" s="11"/>
    </row>
    <row r="34" spans="2:4" ht="12.75">
      <c r="B34" s="5" t="s">
        <v>32</v>
      </c>
      <c r="C34" s="26">
        <f>C24</f>
        <v>50</v>
      </c>
    </row>
    <row r="35" spans="2:4" ht="12.75">
      <c r="B35" s="5" t="s">
        <v>33</v>
      </c>
      <c r="C35" s="26">
        <f>C13</f>
        <v>100</v>
      </c>
    </row>
    <row r="36" spans="2:4" ht="12.75" collapsed="1">
      <c r="B36" s="5" t="s">
        <v>34</v>
      </c>
      <c r="C36" s="26">
        <f>C31</f>
        <v>60</v>
      </c>
    </row>
    <row r="37" spans="2:4" ht="12" hidden="1" outlineLevel="1">
      <c r="B37" s="9" t="s">
        <v>35</v>
      </c>
      <c r="C37" s="27">
        <f>C15</f>
        <v>0</v>
      </c>
    </row>
    <row r="38" spans="2:4" ht="12.75">
      <c r="B38" s="5" t="s">
        <v>36</v>
      </c>
      <c r="C38" s="26">
        <f>SUM(C34:C37)</f>
        <v>210</v>
      </c>
    </row>
    <row r="40" spans="2:4" ht="12.75">
      <c r="B40" s="5" t="s">
        <v>37</v>
      </c>
    </row>
    <row r="41" spans="2:4" ht="12.75">
      <c r="B41" s="5" t="s">
        <v>38</v>
      </c>
      <c r="C41" s="39">
        <f>C20</f>
        <v>0.34900000000000003</v>
      </c>
    </row>
    <row r="42" spans="2:4" ht="12.75">
      <c r="B42" s="9" t="s">
        <v>39</v>
      </c>
      <c r="C42" s="41">
        <f>C14</f>
        <v>0.05</v>
      </c>
    </row>
    <row r="43" spans="2:4" ht="12.75">
      <c r="B43" s="5" t="s">
        <v>40</v>
      </c>
      <c r="C43" s="43">
        <f>SUM(C41:C42)</f>
        <v>0.39900000000000002</v>
      </c>
    </row>
    <row r="45" spans="2:4" ht="12.75">
      <c r="B45" s="12" t="s">
        <v>41</v>
      </c>
      <c r="C45" s="13">
        <f>C38/(C10-(C10*C43))</f>
        <v>2.1838602329450918</v>
      </c>
      <c r="D45" s="5" t="s">
        <v>42</v>
      </c>
    </row>
    <row r="46" spans="2:4" ht="12.75">
      <c r="B46" s="1"/>
      <c r="C46" s="24"/>
      <c r="D46" s="5"/>
    </row>
    <row r="47" spans="2:4" ht="12.75">
      <c r="B47" s="1"/>
      <c r="C47" s="24"/>
      <c r="D47" s="5"/>
    </row>
    <row r="48" spans="2:4" ht="12.75">
      <c r="B48" s="1"/>
      <c r="C48" s="24"/>
      <c r="D48" s="5"/>
    </row>
    <row r="49" spans="1:13" ht="12.75">
      <c r="B49" s="4" t="s">
        <v>43</v>
      </c>
      <c r="C49" s="4"/>
      <c r="D49" s="4"/>
      <c r="E49" s="4"/>
      <c r="F49" s="4"/>
      <c r="G49" s="4"/>
      <c r="H49" s="4"/>
      <c r="I49" s="4"/>
      <c r="J49" s="4"/>
      <c r="K49" s="4"/>
      <c r="L49" s="4"/>
      <c r="M49" s="4"/>
    </row>
    <row r="51" spans="1:13" ht="12.75">
      <c r="B51" s="5" t="s">
        <v>44</v>
      </c>
      <c r="D51" s="35">
        <v>10</v>
      </c>
      <c r="E51">
        <f t="shared" ref="E51:M51" si="0">D51+10</f>
        <v>20</v>
      </c>
      <c r="F51">
        <f t="shared" si="0"/>
        <v>30</v>
      </c>
      <c r="G51" s="1">
        <f t="shared" si="0"/>
        <v>40</v>
      </c>
      <c r="H51" s="1">
        <f t="shared" si="0"/>
        <v>50</v>
      </c>
      <c r="I51" s="1"/>
    </row>
    <row r="53" spans="1:13" ht="12.75">
      <c r="B53" s="5" t="s">
        <v>45</v>
      </c>
      <c r="D53" s="15">
        <f t="shared" ref="D53:M53" si="1">D51*$C$10</f>
        <v>1600</v>
      </c>
      <c r="E53" s="15">
        <f t="shared" si="1"/>
        <v>3200</v>
      </c>
      <c r="F53" s="15">
        <f t="shared" si="1"/>
        <v>4800</v>
      </c>
      <c r="G53" s="15">
        <f t="shared" si="1"/>
        <v>6400</v>
      </c>
      <c r="H53" s="15">
        <f t="shared" si="1"/>
        <v>8000</v>
      </c>
      <c r="I53" s="15"/>
      <c r="J53" s="15"/>
      <c r="K53" s="15"/>
      <c r="L53" s="15"/>
      <c r="M53" s="15"/>
    </row>
    <row r="54" spans="1:13" ht="12.75">
      <c r="D54" s="15"/>
      <c r="E54" s="15"/>
      <c r="F54" s="15"/>
      <c r="G54" s="15"/>
      <c r="H54" s="15"/>
      <c r="I54" s="15"/>
      <c r="J54" s="15"/>
      <c r="K54" s="15"/>
      <c r="L54" s="15"/>
      <c r="M54" s="15"/>
    </row>
    <row r="55" spans="1:13" ht="12.75">
      <c r="B55" s="18" t="s">
        <v>46</v>
      </c>
      <c r="C55" s="18"/>
      <c r="D55" s="19">
        <f t="shared" ref="D55:M55" si="2">D53*12</f>
        <v>19200</v>
      </c>
      <c r="E55" s="19">
        <f>E53*12</f>
        <v>38400</v>
      </c>
      <c r="F55" s="19">
        <f t="shared" si="2"/>
        <v>57600</v>
      </c>
      <c r="G55" s="19">
        <f t="shared" si="2"/>
        <v>76800</v>
      </c>
      <c r="H55" s="19">
        <f t="shared" si="2"/>
        <v>96000</v>
      </c>
      <c r="I55" s="19"/>
      <c r="J55" s="19"/>
      <c r="K55" s="19"/>
      <c r="L55" s="19"/>
      <c r="M55" s="19"/>
    </row>
    <row r="56" spans="1:13" ht="12.75">
      <c r="D56" s="15"/>
      <c r="E56" s="15"/>
      <c r="F56" s="15"/>
      <c r="G56" s="15"/>
      <c r="H56" s="15"/>
      <c r="I56" s="15"/>
      <c r="J56" s="15"/>
      <c r="K56" s="15"/>
      <c r="L56" s="15"/>
      <c r="M56" s="15"/>
    </row>
    <row r="57" spans="1:13" ht="12.75">
      <c r="A57" s="42">
        <f>(C43)</f>
        <v>0.39900000000000002</v>
      </c>
      <c r="B57" s="5" t="s">
        <v>47</v>
      </c>
      <c r="D57" s="15">
        <f t="shared" ref="D57:M57" si="3">D55*$A$57</f>
        <v>7660.8</v>
      </c>
      <c r="E57" s="15">
        <f t="shared" si="3"/>
        <v>15321.6</v>
      </c>
      <c r="F57" s="15">
        <f t="shared" si="3"/>
        <v>22982.400000000001</v>
      </c>
      <c r="G57" s="15">
        <f t="shared" si="3"/>
        <v>30643.200000000001</v>
      </c>
      <c r="H57" s="15">
        <f t="shared" si="3"/>
        <v>38304</v>
      </c>
      <c r="I57" s="15"/>
      <c r="J57" s="15"/>
      <c r="K57" s="15"/>
      <c r="L57" s="15"/>
      <c r="M57" s="15"/>
    </row>
    <row r="58" spans="1:13" ht="12.75">
      <c r="B58" s="5" t="s">
        <v>48</v>
      </c>
      <c r="D58" s="15"/>
      <c r="E58" s="15"/>
      <c r="F58" s="15"/>
      <c r="G58" s="15"/>
      <c r="H58" s="15"/>
      <c r="I58" s="15"/>
      <c r="J58" s="15"/>
      <c r="K58" s="15"/>
      <c r="L58" s="15"/>
      <c r="M58" s="15"/>
    </row>
    <row r="59" spans="1:13" ht="12.75">
      <c r="B59" s="5" t="s">
        <v>49</v>
      </c>
      <c r="D59" s="15">
        <f>$C$13*12</f>
        <v>1200</v>
      </c>
      <c r="E59" s="15">
        <f t="shared" ref="E59:M59" si="4">$C$13*12</f>
        <v>1200</v>
      </c>
      <c r="F59" s="15">
        <f t="shared" si="4"/>
        <v>1200</v>
      </c>
      <c r="G59" s="15">
        <f t="shared" si="4"/>
        <v>1200</v>
      </c>
      <c r="H59" s="15">
        <f t="shared" si="4"/>
        <v>1200</v>
      </c>
      <c r="I59" s="15"/>
      <c r="J59" s="15"/>
      <c r="K59" s="15"/>
      <c r="L59" s="15"/>
      <c r="M59" s="15"/>
    </row>
    <row r="60" spans="1:13" ht="12.75" collapsed="1">
      <c r="B60" s="5" t="s">
        <v>50</v>
      </c>
      <c r="D60" s="15">
        <f t="shared" ref="D60:M60" si="5">$C$24*12</f>
        <v>600</v>
      </c>
      <c r="E60" s="15">
        <f t="shared" si="5"/>
        <v>600</v>
      </c>
      <c r="F60" s="15">
        <f t="shared" si="5"/>
        <v>600</v>
      </c>
      <c r="G60" s="15">
        <f t="shared" si="5"/>
        <v>600</v>
      </c>
      <c r="H60" s="15">
        <f t="shared" si="5"/>
        <v>600</v>
      </c>
      <c r="I60" s="15"/>
      <c r="J60" s="15"/>
      <c r="K60" s="15"/>
      <c r="L60" s="15"/>
      <c r="M60" s="15"/>
    </row>
    <row r="61" spans="1:13" ht="12" hidden="1" outlineLevel="1">
      <c r="B61" s="5" t="s">
        <v>51</v>
      </c>
      <c r="D61" s="15">
        <f t="shared" ref="D61:M61" si="6">$C$15*12</f>
        <v>0</v>
      </c>
      <c r="E61" s="15">
        <f t="shared" si="6"/>
        <v>0</v>
      </c>
      <c r="F61" s="15">
        <f t="shared" si="6"/>
        <v>0</v>
      </c>
      <c r="G61" s="15">
        <f t="shared" si="6"/>
        <v>0</v>
      </c>
      <c r="H61" s="15">
        <f t="shared" si="6"/>
        <v>0</v>
      </c>
      <c r="I61" s="15"/>
      <c r="J61" s="15"/>
      <c r="K61" s="15"/>
      <c r="L61" s="15"/>
      <c r="M61" s="15"/>
    </row>
    <row r="62" spans="1:13" ht="12.75">
      <c r="B62" s="5" t="s">
        <v>52</v>
      </c>
      <c r="D62" s="16">
        <f>D55*$C$14+($C$31*12)</f>
        <v>1680</v>
      </c>
      <c r="E62" s="16">
        <f>E55*$C$14+($C$31*12)</f>
        <v>2640</v>
      </c>
      <c r="F62" s="16">
        <f>F55*$C$14+($C$31*12)</f>
        <v>3600</v>
      </c>
      <c r="G62" s="16">
        <f>G55*$C$14+($C$31*12)</f>
        <v>4560</v>
      </c>
      <c r="H62" s="16">
        <f>H55*$C$14+($C$31*12)</f>
        <v>5520</v>
      </c>
      <c r="I62" s="16"/>
      <c r="J62" s="16"/>
      <c r="K62" s="16"/>
      <c r="L62" s="16"/>
      <c r="M62" s="16"/>
    </row>
    <row r="63" spans="1:13" ht="12.75">
      <c r="B63" s="5" t="s">
        <v>53</v>
      </c>
      <c r="D63" s="15">
        <f>SUM(D57:D62)</f>
        <v>11140.8</v>
      </c>
      <c r="E63" s="15">
        <f>SUM(E57:E62)</f>
        <v>19761.599999999999</v>
      </c>
      <c r="F63" s="15">
        <f>SUM(F57:F62)</f>
        <v>28382.400000000001</v>
      </c>
      <c r="G63" s="15">
        <f>SUM(G57:G62)</f>
        <v>37003.199999999997</v>
      </c>
      <c r="H63" s="15">
        <f>SUM(H57:H62)</f>
        <v>45624</v>
      </c>
      <c r="I63" s="20"/>
      <c r="J63" s="15"/>
      <c r="K63" s="15"/>
      <c r="L63" s="15"/>
      <c r="M63" s="15"/>
    </row>
    <row r="64" spans="1:13" ht="12.75">
      <c r="D64" s="15"/>
      <c r="E64" s="15"/>
      <c r="F64" s="15"/>
      <c r="G64" s="15"/>
      <c r="H64" s="15"/>
      <c r="I64" s="15"/>
      <c r="J64" s="15"/>
      <c r="K64" s="15"/>
      <c r="L64" s="15"/>
      <c r="M64" s="15"/>
    </row>
    <row r="65" spans="1:28" ht="12.75">
      <c r="B65" s="12" t="s">
        <v>54</v>
      </c>
      <c r="C65" s="12"/>
      <c r="D65" s="21">
        <f>D55-D63</f>
        <v>8059.2000000000007</v>
      </c>
      <c r="E65" s="21">
        <f>E55-E63</f>
        <v>18638.400000000001</v>
      </c>
      <c r="F65" s="21">
        <f>F55-F63</f>
        <v>29217.599999999999</v>
      </c>
      <c r="G65" s="21">
        <f>G55-G63</f>
        <v>39796.800000000003</v>
      </c>
      <c r="H65" s="21">
        <f>H55-H63</f>
        <v>50376</v>
      </c>
      <c r="I65" s="21"/>
      <c r="J65" s="21"/>
      <c r="K65" s="21"/>
      <c r="L65" s="21"/>
      <c r="M65" s="21"/>
    </row>
    <row r="66" spans="1:28" ht="12.75">
      <c r="B66" s="22" t="s">
        <v>55</v>
      </c>
      <c r="D66" s="17">
        <f>D65/D55</f>
        <v>0.41975000000000001</v>
      </c>
      <c r="E66" s="17">
        <f>E65/E55</f>
        <v>0.48537500000000006</v>
      </c>
      <c r="F66" s="17">
        <f>F65/F55</f>
        <v>0.50724999999999998</v>
      </c>
      <c r="G66" s="17">
        <f>G65/G55</f>
        <v>0.51818750000000002</v>
      </c>
      <c r="H66" s="17">
        <f>H65/H55</f>
        <v>0.52475000000000005</v>
      </c>
      <c r="I66" s="17"/>
      <c r="J66" s="17"/>
      <c r="K66" s="17"/>
      <c r="L66" s="17"/>
      <c r="M66" s="17"/>
    </row>
    <row r="67" spans="1:28" ht="12.75">
      <c r="B67" s="1"/>
      <c r="C67" s="24"/>
      <c r="D67" s="5"/>
    </row>
    <row r="68" spans="1:28" ht="12.75">
      <c r="B68" s="1"/>
      <c r="C68" s="24"/>
      <c r="D68" s="5"/>
    </row>
    <row r="69" spans="1:28" ht="12.75">
      <c r="B69" s="1"/>
      <c r="C69" s="24"/>
      <c r="D69" s="5"/>
    </row>
    <row r="70" spans="1:28" ht="12.75" collapsed="1">
      <c r="B70" s="1"/>
      <c r="C70" s="24"/>
      <c r="D70" s="5"/>
    </row>
    <row r="71" spans="1:28" ht="15.75" hidden="1" customHeight="1" outlineLevel="1">
      <c r="B71" s="5" t="s">
        <v>56</v>
      </c>
      <c r="C71" s="6">
        <v>0</v>
      </c>
    </row>
    <row r="72" spans="1:28" ht="12" hidden="1" outlineLevel="1">
      <c r="B72" s="37" t="s">
        <v>57</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8" ht="12" hidden="1" outlineLevel="1">
      <c r="B73" s="4" t="s">
        <v>58</v>
      </c>
      <c r="C73" s="4"/>
      <c r="D73" s="4">
        <v>1</v>
      </c>
      <c r="E73" s="4">
        <f t="shared" ref="E73:AA73" si="7">D73+1</f>
        <v>2</v>
      </c>
      <c r="F73" s="4">
        <f t="shared" si="7"/>
        <v>3</v>
      </c>
      <c r="G73" s="4">
        <f t="shared" si="7"/>
        <v>4</v>
      </c>
      <c r="H73" s="4">
        <f t="shared" si="7"/>
        <v>5</v>
      </c>
      <c r="I73" s="4">
        <f t="shared" si="7"/>
        <v>6</v>
      </c>
      <c r="J73" s="4">
        <f t="shared" si="7"/>
        <v>7</v>
      </c>
      <c r="K73" s="4">
        <f t="shared" si="7"/>
        <v>8</v>
      </c>
      <c r="L73" s="4">
        <f t="shared" si="7"/>
        <v>9</v>
      </c>
      <c r="M73" s="4">
        <f t="shared" si="7"/>
        <v>10</v>
      </c>
      <c r="N73" s="4">
        <f t="shared" si="7"/>
        <v>11</v>
      </c>
      <c r="O73" s="4">
        <f t="shared" si="7"/>
        <v>12</v>
      </c>
      <c r="P73" s="4">
        <f t="shared" si="7"/>
        <v>13</v>
      </c>
      <c r="Q73" s="4">
        <f t="shared" si="7"/>
        <v>14</v>
      </c>
      <c r="R73" s="4">
        <f t="shared" si="7"/>
        <v>15</v>
      </c>
      <c r="S73" s="4">
        <f t="shared" si="7"/>
        <v>16</v>
      </c>
      <c r="T73" s="4">
        <f t="shared" si="7"/>
        <v>17</v>
      </c>
      <c r="U73" s="4">
        <f t="shared" si="7"/>
        <v>18</v>
      </c>
      <c r="V73" s="4">
        <f t="shared" si="7"/>
        <v>19</v>
      </c>
      <c r="W73" s="4">
        <f t="shared" si="7"/>
        <v>20</v>
      </c>
      <c r="X73" s="4">
        <f t="shared" si="7"/>
        <v>21</v>
      </c>
      <c r="Y73" s="4">
        <f t="shared" si="7"/>
        <v>22</v>
      </c>
      <c r="Z73" s="4">
        <f t="shared" si="7"/>
        <v>23</v>
      </c>
      <c r="AA73" s="4">
        <f t="shared" si="7"/>
        <v>24</v>
      </c>
    </row>
    <row r="74" spans="1:28" ht="15.75" hidden="1" customHeight="1" outlineLevel="1"/>
    <row r="75" spans="1:28" ht="12" hidden="1" outlineLevel="1">
      <c r="B75" s="5" t="s">
        <v>59</v>
      </c>
      <c r="D75" s="5">
        <v>0</v>
      </c>
      <c r="E75">
        <f t="shared" ref="E75:AA75" si="8">D77</f>
        <v>0</v>
      </c>
      <c r="F75" s="14">
        <f t="shared" si="8"/>
        <v>0</v>
      </c>
      <c r="G75" s="14">
        <f t="shared" si="8"/>
        <v>0</v>
      </c>
      <c r="H75" s="14">
        <f t="shared" si="8"/>
        <v>0</v>
      </c>
      <c r="I75" s="14">
        <f t="shared" si="8"/>
        <v>0</v>
      </c>
      <c r="J75" s="14">
        <f t="shared" si="8"/>
        <v>0</v>
      </c>
      <c r="K75" s="14">
        <f t="shared" si="8"/>
        <v>0</v>
      </c>
      <c r="L75" s="14">
        <f t="shared" si="8"/>
        <v>0</v>
      </c>
      <c r="M75" s="14">
        <f t="shared" si="8"/>
        <v>0</v>
      </c>
      <c r="N75" s="14">
        <f t="shared" si="8"/>
        <v>0</v>
      </c>
      <c r="O75" s="14">
        <f t="shared" si="8"/>
        <v>0</v>
      </c>
      <c r="P75" s="14">
        <f t="shared" si="8"/>
        <v>0</v>
      </c>
      <c r="Q75" s="14">
        <f t="shared" si="8"/>
        <v>0</v>
      </c>
      <c r="R75" s="14">
        <f t="shared" si="8"/>
        <v>0</v>
      </c>
      <c r="S75" s="14">
        <f t="shared" si="8"/>
        <v>0</v>
      </c>
      <c r="T75" s="14">
        <f t="shared" si="8"/>
        <v>0</v>
      </c>
      <c r="U75" s="14">
        <f t="shared" si="8"/>
        <v>0</v>
      </c>
      <c r="V75" s="14">
        <f t="shared" si="8"/>
        <v>0</v>
      </c>
      <c r="W75" s="14">
        <f t="shared" si="8"/>
        <v>0</v>
      </c>
      <c r="X75" s="14">
        <f t="shared" si="8"/>
        <v>0</v>
      </c>
      <c r="Y75" s="14">
        <f t="shared" si="8"/>
        <v>0</v>
      </c>
      <c r="Z75" s="14">
        <f t="shared" si="8"/>
        <v>0</v>
      </c>
      <c r="AA75" s="14">
        <f t="shared" si="8"/>
        <v>0</v>
      </c>
    </row>
    <row r="76" spans="1:28" ht="12" hidden="1" outlineLevel="1">
      <c r="B76" s="5" t="s">
        <v>60</v>
      </c>
      <c r="D76">
        <f>+$C$71</f>
        <v>0</v>
      </c>
      <c r="E76">
        <f t="shared" ref="E76:AA76" si="9">+$C$71</f>
        <v>0</v>
      </c>
      <c r="F76">
        <f t="shared" si="9"/>
        <v>0</v>
      </c>
      <c r="G76">
        <f t="shared" si="9"/>
        <v>0</v>
      </c>
      <c r="H76">
        <f t="shared" si="9"/>
        <v>0</v>
      </c>
      <c r="I76">
        <f t="shared" si="9"/>
        <v>0</v>
      </c>
      <c r="J76">
        <f t="shared" si="9"/>
        <v>0</v>
      </c>
      <c r="K76">
        <f t="shared" si="9"/>
        <v>0</v>
      </c>
      <c r="L76">
        <f t="shared" si="9"/>
        <v>0</v>
      </c>
      <c r="M76">
        <f t="shared" si="9"/>
        <v>0</v>
      </c>
      <c r="N76">
        <f t="shared" si="9"/>
        <v>0</v>
      </c>
      <c r="O76">
        <f t="shared" si="9"/>
        <v>0</v>
      </c>
      <c r="P76">
        <f t="shared" si="9"/>
        <v>0</v>
      </c>
      <c r="Q76">
        <f t="shared" si="9"/>
        <v>0</v>
      </c>
      <c r="R76">
        <f t="shared" si="9"/>
        <v>0</v>
      </c>
      <c r="S76">
        <f t="shared" si="9"/>
        <v>0</v>
      </c>
      <c r="T76">
        <f t="shared" si="9"/>
        <v>0</v>
      </c>
      <c r="U76">
        <f t="shared" si="9"/>
        <v>0</v>
      </c>
      <c r="V76">
        <f t="shared" si="9"/>
        <v>0</v>
      </c>
      <c r="W76">
        <f t="shared" si="9"/>
        <v>0</v>
      </c>
      <c r="X76">
        <f t="shared" si="9"/>
        <v>0</v>
      </c>
      <c r="Y76">
        <f t="shared" si="9"/>
        <v>0</v>
      </c>
      <c r="Z76">
        <f t="shared" si="9"/>
        <v>0</v>
      </c>
      <c r="AA76">
        <f t="shared" si="9"/>
        <v>0</v>
      </c>
    </row>
    <row r="77" spans="1:28" ht="12" hidden="1" outlineLevel="1">
      <c r="B77" s="5" t="s">
        <v>61</v>
      </c>
      <c r="D77">
        <f t="shared" ref="D77:AA77" si="10">SUM(D75:D76)</f>
        <v>0</v>
      </c>
      <c r="E77" s="14">
        <f t="shared" si="10"/>
        <v>0</v>
      </c>
      <c r="F77" s="14">
        <f t="shared" si="10"/>
        <v>0</v>
      </c>
      <c r="G77" s="14">
        <f t="shared" si="10"/>
        <v>0</v>
      </c>
      <c r="H77" s="14">
        <f t="shared" si="10"/>
        <v>0</v>
      </c>
      <c r="I77" s="14">
        <f t="shared" si="10"/>
        <v>0</v>
      </c>
      <c r="J77" s="14">
        <f t="shared" si="10"/>
        <v>0</v>
      </c>
      <c r="K77" s="14">
        <f t="shared" si="10"/>
        <v>0</v>
      </c>
      <c r="L77" s="14">
        <f t="shared" si="10"/>
        <v>0</v>
      </c>
      <c r="M77" s="14">
        <f t="shared" si="10"/>
        <v>0</v>
      </c>
      <c r="N77" s="14">
        <f t="shared" si="10"/>
        <v>0</v>
      </c>
      <c r="O77" s="14">
        <f t="shared" si="10"/>
        <v>0</v>
      </c>
      <c r="P77" s="14">
        <f t="shared" si="10"/>
        <v>0</v>
      </c>
      <c r="Q77" s="14">
        <f t="shared" si="10"/>
        <v>0</v>
      </c>
      <c r="R77" s="14">
        <f t="shared" si="10"/>
        <v>0</v>
      </c>
      <c r="S77" s="14">
        <f t="shared" si="10"/>
        <v>0</v>
      </c>
      <c r="T77" s="14">
        <f t="shared" si="10"/>
        <v>0</v>
      </c>
      <c r="U77" s="14">
        <f t="shared" si="10"/>
        <v>0</v>
      </c>
      <c r="V77" s="14">
        <f t="shared" si="10"/>
        <v>0</v>
      </c>
      <c r="W77" s="14">
        <f t="shared" si="10"/>
        <v>0</v>
      </c>
      <c r="X77" s="14">
        <f t="shared" si="10"/>
        <v>0</v>
      </c>
      <c r="Y77" s="14">
        <f t="shared" si="10"/>
        <v>0</v>
      </c>
      <c r="Z77" s="14">
        <f t="shared" si="10"/>
        <v>0</v>
      </c>
      <c r="AA77" s="14">
        <f t="shared" si="10"/>
        <v>0</v>
      </c>
    </row>
    <row r="78" spans="1:28" ht="15.75" hidden="1" customHeight="1" outlineLevel="1"/>
    <row r="79" spans="1:28" ht="12" hidden="1" outlineLevel="1">
      <c r="A79" s="15"/>
      <c r="B79" s="15" t="s">
        <v>62</v>
      </c>
      <c r="C79" s="15"/>
      <c r="D79" s="15">
        <f t="shared" ref="D79:AA79" si="11">AVERAGE(D75,D77)*$C$10</f>
        <v>0</v>
      </c>
      <c r="E79" s="15">
        <f t="shared" si="11"/>
        <v>0</v>
      </c>
      <c r="F79" s="15">
        <f t="shared" si="11"/>
        <v>0</v>
      </c>
      <c r="G79" s="15">
        <f t="shared" si="11"/>
        <v>0</v>
      </c>
      <c r="H79" s="15">
        <f t="shared" si="11"/>
        <v>0</v>
      </c>
      <c r="I79" s="15">
        <f t="shared" si="11"/>
        <v>0</v>
      </c>
      <c r="J79" s="15">
        <f t="shared" si="11"/>
        <v>0</v>
      </c>
      <c r="K79" s="15">
        <f t="shared" si="11"/>
        <v>0</v>
      </c>
      <c r="L79" s="15">
        <f t="shared" si="11"/>
        <v>0</v>
      </c>
      <c r="M79" s="15">
        <f t="shared" si="11"/>
        <v>0</v>
      </c>
      <c r="N79" s="15">
        <f t="shared" si="11"/>
        <v>0</v>
      </c>
      <c r="O79" s="15">
        <f t="shared" si="11"/>
        <v>0</v>
      </c>
      <c r="P79" s="15">
        <f t="shared" si="11"/>
        <v>0</v>
      </c>
      <c r="Q79" s="15">
        <f t="shared" si="11"/>
        <v>0</v>
      </c>
      <c r="R79" s="15">
        <f t="shared" si="11"/>
        <v>0</v>
      </c>
      <c r="S79" s="15">
        <f t="shared" si="11"/>
        <v>0</v>
      </c>
      <c r="T79" s="15">
        <f t="shared" si="11"/>
        <v>0</v>
      </c>
      <c r="U79" s="15">
        <f t="shared" si="11"/>
        <v>0</v>
      </c>
      <c r="V79" s="15">
        <f t="shared" si="11"/>
        <v>0</v>
      </c>
      <c r="W79" s="15">
        <f t="shared" si="11"/>
        <v>0</v>
      </c>
      <c r="X79" s="15">
        <f t="shared" si="11"/>
        <v>0</v>
      </c>
      <c r="Y79" s="15">
        <f t="shared" si="11"/>
        <v>0</v>
      </c>
      <c r="Z79" s="15">
        <f t="shared" si="11"/>
        <v>0</v>
      </c>
      <c r="AA79" s="15">
        <f t="shared" si="11"/>
        <v>0</v>
      </c>
      <c r="AB79" s="15"/>
    </row>
    <row r="80" spans="1:28" ht="12" hidden="1" outlineLevel="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2" hidden="1" outlineLevel="1">
      <c r="A81" s="15"/>
      <c r="B81" s="15" t="s">
        <v>63</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2" hidden="1" outlineLevel="1">
      <c r="A82" s="15"/>
      <c r="B82" s="15" t="s">
        <v>64</v>
      </c>
      <c r="C82" s="15"/>
      <c r="D82" s="15" t="e">
        <f>D79*#REF!</f>
        <v>#REF!</v>
      </c>
      <c r="E82" s="15" t="e">
        <f>E79*#REF!</f>
        <v>#REF!</v>
      </c>
      <c r="F82" s="15" t="e">
        <f>F79*#REF!</f>
        <v>#REF!</v>
      </c>
      <c r="G82" s="15" t="e">
        <f>G79*#REF!</f>
        <v>#REF!</v>
      </c>
      <c r="H82" s="15" t="e">
        <f>H79*#REF!</f>
        <v>#REF!</v>
      </c>
      <c r="I82" s="15" t="e">
        <f>I79*#REF!</f>
        <v>#REF!</v>
      </c>
      <c r="J82" s="15" t="e">
        <f>J79*#REF!</f>
        <v>#REF!</v>
      </c>
      <c r="K82" s="15" t="e">
        <f>K79*#REF!</f>
        <v>#REF!</v>
      </c>
      <c r="L82" s="15" t="e">
        <f>L79*#REF!</f>
        <v>#REF!</v>
      </c>
      <c r="M82" s="15" t="e">
        <f>M79*#REF!</f>
        <v>#REF!</v>
      </c>
      <c r="N82" s="15" t="e">
        <f>N79*#REF!</f>
        <v>#REF!</v>
      </c>
      <c r="O82" s="15" t="e">
        <f>O79*#REF!</f>
        <v>#REF!</v>
      </c>
      <c r="P82" s="15" t="e">
        <f>P79*#REF!</f>
        <v>#REF!</v>
      </c>
      <c r="Q82" s="15" t="e">
        <f>Q79*#REF!</f>
        <v>#REF!</v>
      </c>
      <c r="R82" s="15" t="e">
        <f>R79*#REF!</f>
        <v>#REF!</v>
      </c>
      <c r="S82" s="15" t="e">
        <f>S79*#REF!</f>
        <v>#REF!</v>
      </c>
      <c r="T82" s="15" t="e">
        <f>T79*#REF!</f>
        <v>#REF!</v>
      </c>
      <c r="U82" s="15" t="e">
        <f>U79*#REF!</f>
        <v>#REF!</v>
      </c>
      <c r="V82" s="15" t="e">
        <f>V79*#REF!</f>
        <v>#REF!</v>
      </c>
      <c r="W82" s="15" t="e">
        <f>W79*#REF!</f>
        <v>#REF!</v>
      </c>
      <c r="X82" s="15" t="e">
        <f>X79*#REF!</f>
        <v>#REF!</v>
      </c>
      <c r="Y82" s="15" t="e">
        <f>Y79*#REF!</f>
        <v>#REF!</v>
      </c>
      <c r="Z82" s="15" t="e">
        <f>Z79*#REF!</f>
        <v>#REF!</v>
      </c>
      <c r="AA82" s="15" t="e">
        <f>AA79*#REF!</f>
        <v>#REF!</v>
      </c>
      <c r="AB82" s="15"/>
    </row>
    <row r="83" spans="1:28" ht="12" hidden="1" outlineLevel="1">
      <c r="A83" s="15"/>
      <c r="B83" s="16" t="s">
        <v>65</v>
      </c>
      <c r="C83" s="16"/>
      <c r="D83" s="16">
        <f>D79*$C$20</f>
        <v>0</v>
      </c>
      <c r="E83" s="16">
        <f>E79*$C$20</f>
        <v>0</v>
      </c>
      <c r="F83" s="16">
        <f>F79*$C$20</f>
        <v>0</v>
      </c>
      <c r="G83" s="16">
        <f>G79*$C$20</f>
        <v>0</v>
      </c>
      <c r="H83" s="16">
        <f>H79*$C$20</f>
        <v>0</v>
      </c>
      <c r="I83" s="16">
        <f>I79*$C$20</f>
        <v>0</v>
      </c>
      <c r="J83" s="16">
        <f>J79*$C$20</f>
        <v>0</v>
      </c>
      <c r="K83" s="16">
        <f>K79*$C$20</f>
        <v>0</v>
      </c>
      <c r="L83" s="16">
        <f>L79*$C$20</f>
        <v>0</v>
      </c>
      <c r="M83" s="16">
        <f>M79*$C$20</f>
        <v>0</v>
      </c>
      <c r="N83" s="16">
        <f>N79*$C$20</f>
        <v>0</v>
      </c>
      <c r="O83" s="16">
        <f>O79*$C$20</f>
        <v>0</v>
      </c>
      <c r="P83" s="16">
        <f>P79*$C$20</f>
        <v>0</v>
      </c>
      <c r="Q83" s="16">
        <f>Q79*$C$20</f>
        <v>0</v>
      </c>
      <c r="R83" s="16">
        <f>R79*$C$20</f>
        <v>0</v>
      </c>
      <c r="S83" s="16">
        <f>S79*$C$20</f>
        <v>0</v>
      </c>
      <c r="T83" s="16">
        <f>T79*$C$20</f>
        <v>0</v>
      </c>
      <c r="U83" s="16">
        <f>U79*$C$20</f>
        <v>0</v>
      </c>
      <c r="V83" s="16">
        <f>V79*$C$20</f>
        <v>0</v>
      </c>
      <c r="W83" s="16">
        <f>W79*$C$20</f>
        <v>0</v>
      </c>
      <c r="X83" s="16">
        <f>X79*$C$20</f>
        <v>0</v>
      </c>
      <c r="Y83" s="16">
        <f>Y79*$C$20</f>
        <v>0</v>
      </c>
      <c r="Z83" s="16">
        <f>Z79*$C$20</f>
        <v>0</v>
      </c>
      <c r="AA83" s="16">
        <f>AA79*$C$20</f>
        <v>0</v>
      </c>
      <c r="AB83" s="15"/>
    </row>
    <row r="84" spans="1:28" ht="12" hidden="1" outlineLevel="1">
      <c r="A84" s="15"/>
      <c r="B84" s="15" t="s">
        <v>66</v>
      </c>
      <c r="C84" s="15"/>
      <c r="D84" s="15" t="e">
        <f t="shared" ref="D84:AA84" si="12">SUM(D82:D83)</f>
        <v>#REF!</v>
      </c>
      <c r="E84" s="15" t="e">
        <f t="shared" si="12"/>
        <v>#REF!</v>
      </c>
      <c r="F84" s="15" t="e">
        <f t="shared" si="12"/>
        <v>#REF!</v>
      </c>
      <c r="G84" s="15" t="e">
        <f t="shared" si="12"/>
        <v>#REF!</v>
      </c>
      <c r="H84" s="15" t="e">
        <f t="shared" si="12"/>
        <v>#REF!</v>
      </c>
      <c r="I84" s="15" t="e">
        <f t="shared" si="12"/>
        <v>#REF!</v>
      </c>
      <c r="J84" s="15" t="e">
        <f t="shared" si="12"/>
        <v>#REF!</v>
      </c>
      <c r="K84" s="15" t="e">
        <f t="shared" si="12"/>
        <v>#REF!</v>
      </c>
      <c r="L84" s="15" t="e">
        <f t="shared" si="12"/>
        <v>#REF!</v>
      </c>
      <c r="M84" s="15" t="e">
        <f t="shared" si="12"/>
        <v>#REF!</v>
      </c>
      <c r="N84" s="15" t="e">
        <f t="shared" si="12"/>
        <v>#REF!</v>
      </c>
      <c r="O84" s="15" t="e">
        <f t="shared" si="12"/>
        <v>#REF!</v>
      </c>
      <c r="P84" s="15" t="e">
        <f t="shared" si="12"/>
        <v>#REF!</v>
      </c>
      <c r="Q84" s="15" t="e">
        <f t="shared" si="12"/>
        <v>#REF!</v>
      </c>
      <c r="R84" s="15" t="e">
        <f t="shared" si="12"/>
        <v>#REF!</v>
      </c>
      <c r="S84" s="15" t="e">
        <f t="shared" si="12"/>
        <v>#REF!</v>
      </c>
      <c r="T84" s="15" t="e">
        <f t="shared" si="12"/>
        <v>#REF!</v>
      </c>
      <c r="U84" s="15" t="e">
        <f t="shared" si="12"/>
        <v>#REF!</v>
      </c>
      <c r="V84" s="15" t="e">
        <f t="shared" si="12"/>
        <v>#REF!</v>
      </c>
      <c r="W84" s="15" t="e">
        <f t="shared" si="12"/>
        <v>#REF!</v>
      </c>
      <c r="X84" s="15" t="e">
        <f t="shared" si="12"/>
        <v>#REF!</v>
      </c>
      <c r="Y84" s="15" t="e">
        <f t="shared" si="12"/>
        <v>#REF!</v>
      </c>
      <c r="Z84" s="15" t="e">
        <f t="shared" si="12"/>
        <v>#REF!</v>
      </c>
      <c r="AA84" s="15" t="e">
        <f t="shared" si="12"/>
        <v>#REF!</v>
      </c>
      <c r="AB84" s="15"/>
    </row>
    <row r="85" spans="1:28" ht="12" hidden="1" outlineLevel="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2" hidden="1" outlineLevel="1">
      <c r="A86" s="15"/>
      <c r="B86" s="15" t="s">
        <v>67</v>
      </c>
      <c r="C86" s="15"/>
      <c r="D86" s="15" t="e">
        <f t="shared" ref="D86:AA86" si="13">D79-D84</f>
        <v>#REF!</v>
      </c>
      <c r="E86" s="15" t="e">
        <f t="shared" si="13"/>
        <v>#REF!</v>
      </c>
      <c r="F86" s="15" t="e">
        <f t="shared" si="13"/>
        <v>#REF!</v>
      </c>
      <c r="G86" s="15" t="e">
        <f t="shared" si="13"/>
        <v>#REF!</v>
      </c>
      <c r="H86" s="15" t="e">
        <f t="shared" si="13"/>
        <v>#REF!</v>
      </c>
      <c r="I86" s="15" t="e">
        <f t="shared" si="13"/>
        <v>#REF!</v>
      </c>
      <c r="J86" s="15" t="e">
        <f t="shared" si="13"/>
        <v>#REF!</v>
      </c>
      <c r="K86" s="15" t="e">
        <f t="shared" si="13"/>
        <v>#REF!</v>
      </c>
      <c r="L86" s="15" t="e">
        <f t="shared" si="13"/>
        <v>#REF!</v>
      </c>
      <c r="M86" s="15" t="e">
        <f t="shared" si="13"/>
        <v>#REF!</v>
      </c>
      <c r="N86" s="15" t="e">
        <f t="shared" si="13"/>
        <v>#REF!</v>
      </c>
      <c r="O86" s="15" t="e">
        <f t="shared" si="13"/>
        <v>#REF!</v>
      </c>
      <c r="P86" s="15" t="e">
        <f t="shared" si="13"/>
        <v>#REF!</v>
      </c>
      <c r="Q86" s="15" t="e">
        <f t="shared" si="13"/>
        <v>#REF!</v>
      </c>
      <c r="R86" s="15" t="e">
        <f t="shared" si="13"/>
        <v>#REF!</v>
      </c>
      <c r="S86" s="15" t="e">
        <f t="shared" si="13"/>
        <v>#REF!</v>
      </c>
      <c r="T86" s="15" t="e">
        <f t="shared" si="13"/>
        <v>#REF!</v>
      </c>
      <c r="U86" s="15" t="e">
        <f t="shared" si="13"/>
        <v>#REF!</v>
      </c>
      <c r="V86" s="15" t="e">
        <f t="shared" si="13"/>
        <v>#REF!</v>
      </c>
      <c r="W86" s="15" t="e">
        <f t="shared" si="13"/>
        <v>#REF!</v>
      </c>
      <c r="X86" s="15" t="e">
        <f t="shared" si="13"/>
        <v>#REF!</v>
      </c>
      <c r="Y86" s="15" t="e">
        <f t="shared" si="13"/>
        <v>#REF!</v>
      </c>
      <c r="Z86" s="15" t="e">
        <f t="shared" si="13"/>
        <v>#REF!</v>
      </c>
      <c r="AA86" s="15" t="e">
        <f t="shared" si="13"/>
        <v>#REF!</v>
      </c>
      <c r="AB86" s="15"/>
    </row>
    <row r="87" spans="1:28" ht="12" hidden="1" outlineLevel="1">
      <c r="B87" s="5" t="s">
        <v>68</v>
      </c>
      <c r="D87" s="17" t="e">
        <f t="shared" ref="D87:AA87" si="14">D86/D79</f>
        <v>#REF!</v>
      </c>
      <c r="E87" s="17" t="e">
        <f t="shared" si="14"/>
        <v>#REF!</v>
      </c>
      <c r="F87" s="17" t="e">
        <f t="shared" si="14"/>
        <v>#REF!</v>
      </c>
      <c r="G87" s="17" t="e">
        <f t="shared" si="14"/>
        <v>#REF!</v>
      </c>
      <c r="H87" s="17" t="e">
        <f t="shared" si="14"/>
        <v>#REF!</v>
      </c>
      <c r="I87" s="17" t="e">
        <f t="shared" si="14"/>
        <v>#REF!</v>
      </c>
      <c r="J87" s="17" t="e">
        <f t="shared" si="14"/>
        <v>#REF!</v>
      </c>
      <c r="K87" s="17" t="e">
        <f t="shared" si="14"/>
        <v>#REF!</v>
      </c>
      <c r="L87" s="17" t="e">
        <f t="shared" si="14"/>
        <v>#REF!</v>
      </c>
      <c r="M87" s="17" t="e">
        <f t="shared" si="14"/>
        <v>#REF!</v>
      </c>
      <c r="N87" s="17" t="e">
        <f t="shared" si="14"/>
        <v>#REF!</v>
      </c>
      <c r="O87" s="17" t="e">
        <f t="shared" si="14"/>
        <v>#REF!</v>
      </c>
      <c r="P87" s="17" t="e">
        <f t="shared" si="14"/>
        <v>#REF!</v>
      </c>
      <c r="Q87" s="17" t="e">
        <f t="shared" si="14"/>
        <v>#REF!</v>
      </c>
      <c r="R87" s="17" t="e">
        <f t="shared" si="14"/>
        <v>#REF!</v>
      </c>
      <c r="S87" s="17" t="e">
        <f t="shared" si="14"/>
        <v>#REF!</v>
      </c>
      <c r="T87" s="17" t="e">
        <f t="shared" si="14"/>
        <v>#REF!</v>
      </c>
      <c r="U87" s="17" t="e">
        <f t="shared" si="14"/>
        <v>#REF!</v>
      </c>
      <c r="V87" s="17" t="e">
        <f t="shared" si="14"/>
        <v>#REF!</v>
      </c>
      <c r="W87" s="17" t="e">
        <f t="shared" si="14"/>
        <v>#REF!</v>
      </c>
      <c r="X87" s="17" t="e">
        <f t="shared" si="14"/>
        <v>#REF!</v>
      </c>
      <c r="Y87" s="17" t="e">
        <f t="shared" si="14"/>
        <v>#REF!</v>
      </c>
      <c r="Z87" s="17" t="e">
        <f t="shared" si="14"/>
        <v>#REF!</v>
      </c>
      <c r="AA87" s="17" t="e">
        <f t="shared" si="14"/>
        <v>#REF!</v>
      </c>
    </row>
    <row r="88" spans="1:28" ht="12" hidden="1" outlineLevel="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2" hidden="1" outlineLevel="1">
      <c r="A89" s="15"/>
      <c r="B89" s="15" t="s">
        <v>69</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2" hidden="1" outlineLevel="1">
      <c r="A90" s="15"/>
      <c r="B90" s="15" t="s">
        <v>70</v>
      </c>
      <c r="C90" s="15"/>
      <c r="D90" s="15">
        <f t="shared" ref="D90:AA90" si="15">$C$13</f>
        <v>100</v>
      </c>
      <c r="E90" s="15">
        <f t="shared" si="15"/>
        <v>100</v>
      </c>
      <c r="F90" s="15">
        <f t="shared" si="15"/>
        <v>100</v>
      </c>
      <c r="G90" s="15">
        <f t="shared" si="15"/>
        <v>100</v>
      </c>
      <c r="H90" s="15">
        <f t="shared" si="15"/>
        <v>100</v>
      </c>
      <c r="I90" s="15">
        <f t="shared" si="15"/>
        <v>100</v>
      </c>
      <c r="J90" s="15">
        <f t="shared" si="15"/>
        <v>100</v>
      </c>
      <c r="K90" s="15">
        <f t="shared" si="15"/>
        <v>100</v>
      </c>
      <c r="L90" s="15">
        <f t="shared" si="15"/>
        <v>100</v>
      </c>
      <c r="M90" s="15">
        <f t="shared" si="15"/>
        <v>100</v>
      </c>
      <c r="N90" s="15">
        <f t="shared" si="15"/>
        <v>100</v>
      </c>
      <c r="O90" s="15">
        <f t="shared" si="15"/>
        <v>100</v>
      </c>
      <c r="P90" s="15">
        <f t="shared" si="15"/>
        <v>100</v>
      </c>
      <c r="Q90" s="15">
        <f t="shared" si="15"/>
        <v>100</v>
      </c>
      <c r="R90" s="15">
        <f t="shared" si="15"/>
        <v>100</v>
      </c>
      <c r="S90" s="15">
        <f t="shared" si="15"/>
        <v>100</v>
      </c>
      <c r="T90" s="15">
        <f t="shared" si="15"/>
        <v>100</v>
      </c>
      <c r="U90" s="15">
        <f t="shared" si="15"/>
        <v>100</v>
      </c>
      <c r="V90" s="15">
        <f t="shared" si="15"/>
        <v>100</v>
      </c>
      <c r="W90" s="15">
        <f t="shared" si="15"/>
        <v>100</v>
      </c>
      <c r="X90" s="15">
        <f t="shared" si="15"/>
        <v>100</v>
      </c>
      <c r="Y90" s="15">
        <f t="shared" si="15"/>
        <v>100</v>
      </c>
      <c r="Z90" s="15">
        <f t="shared" si="15"/>
        <v>100</v>
      </c>
      <c r="AA90" s="15">
        <f t="shared" si="15"/>
        <v>100</v>
      </c>
      <c r="AB90" s="15"/>
    </row>
    <row r="91" spans="1:28" ht="12" hidden="1" outlineLevel="1">
      <c r="A91" s="15"/>
      <c r="B91" s="15" t="s">
        <v>71</v>
      </c>
      <c r="C91" s="15"/>
      <c r="D91" s="15">
        <f t="shared" ref="D91:AA91" si="16">$C$24</f>
        <v>50</v>
      </c>
      <c r="E91" s="15">
        <f t="shared" si="16"/>
        <v>50</v>
      </c>
      <c r="F91" s="15">
        <f t="shared" si="16"/>
        <v>50</v>
      </c>
      <c r="G91" s="15">
        <f t="shared" si="16"/>
        <v>50</v>
      </c>
      <c r="H91" s="15">
        <f t="shared" si="16"/>
        <v>50</v>
      </c>
      <c r="I91" s="15">
        <f t="shared" si="16"/>
        <v>50</v>
      </c>
      <c r="J91" s="15">
        <f t="shared" si="16"/>
        <v>50</v>
      </c>
      <c r="K91" s="15">
        <f t="shared" si="16"/>
        <v>50</v>
      </c>
      <c r="L91" s="15">
        <f t="shared" si="16"/>
        <v>50</v>
      </c>
      <c r="M91" s="15">
        <f t="shared" si="16"/>
        <v>50</v>
      </c>
      <c r="N91" s="15">
        <f t="shared" si="16"/>
        <v>50</v>
      </c>
      <c r="O91" s="15">
        <f t="shared" si="16"/>
        <v>50</v>
      </c>
      <c r="P91" s="15">
        <f t="shared" si="16"/>
        <v>50</v>
      </c>
      <c r="Q91" s="15">
        <f t="shared" si="16"/>
        <v>50</v>
      </c>
      <c r="R91" s="15">
        <f t="shared" si="16"/>
        <v>50</v>
      </c>
      <c r="S91" s="15">
        <f t="shared" si="16"/>
        <v>50</v>
      </c>
      <c r="T91" s="15">
        <f t="shared" si="16"/>
        <v>50</v>
      </c>
      <c r="U91" s="15">
        <f t="shared" si="16"/>
        <v>50</v>
      </c>
      <c r="V91" s="15">
        <f t="shared" si="16"/>
        <v>50</v>
      </c>
      <c r="W91" s="15">
        <f t="shared" si="16"/>
        <v>50</v>
      </c>
      <c r="X91" s="15">
        <f t="shared" si="16"/>
        <v>50</v>
      </c>
      <c r="Y91" s="15">
        <f t="shared" si="16"/>
        <v>50</v>
      </c>
      <c r="Z91" s="15">
        <f t="shared" si="16"/>
        <v>50</v>
      </c>
      <c r="AA91" s="15">
        <f t="shared" si="16"/>
        <v>50</v>
      </c>
      <c r="AB91" s="15"/>
    </row>
    <row r="92" spans="1:28" ht="12" hidden="1" outlineLevel="1">
      <c r="A92" s="15"/>
      <c r="B92" s="15" t="s">
        <v>35</v>
      </c>
      <c r="C92" s="15"/>
      <c r="D92" s="15">
        <f t="shared" ref="D92:AA92" si="17">$C$15</f>
        <v>0</v>
      </c>
      <c r="E92" s="15">
        <f t="shared" si="17"/>
        <v>0</v>
      </c>
      <c r="F92" s="15">
        <f t="shared" si="17"/>
        <v>0</v>
      </c>
      <c r="G92" s="15">
        <f t="shared" si="17"/>
        <v>0</v>
      </c>
      <c r="H92" s="15">
        <f t="shared" si="17"/>
        <v>0</v>
      </c>
      <c r="I92" s="15">
        <f t="shared" si="17"/>
        <v>0</v>
      </c>
      <c r="J92" s="15">
        <f t="shared" si="17"/>
        <v>0</v>
      </c>
      <c r="K92" s="15">
        <f t="shared" si="17"/>
        <v>0</v>
      </c>
      <c r="L92" s="15">
        <f t="shared" si="17"/>
        <v>0</v>
      </c>
      <c r="M92" s="15">
        <f t="shared" si="17"/>
        <v>0</v>
      </c>
      <c r="N92" s="15">
        <f t="shared" si="17"/>
        <v>0</v>
      </c>
      <c r="O92" s="15">
        <f t="shared" si="17"/>
        <v>0</v>
      </c>
      <c r="P92" s="15">
        <f t="shared" si="17"/>
        <v>0</v>
      </c>
      <c r="Q92" s="15">
        <f t="shared" si="17"/>
        <v>0</v>
      </c>
      <c r="R92" s="15">
        <f t="shared" si="17"/>
        <v>0</v>
      </c>
      <c r="S92" s="15">
        <f t="shared" si="17"/>
        <v>0</v>
      </c>
      <c r="T92" s="15">
        <f t="shared" si="17"/>
        <v>0</v>
      </c>
      <c r="U92" s="15">
        <f t="shared" si="17"/>
        <v>0</v>
      </c>
      <c r="V92" s="15">
        <f t="shared" si="17"/>
        <v>0</v>
      </c>
      <c r="W92" s="15">
        <f t="shared" si="17"/>
        <v>0</v>
      </c>
      <c r="X92" s="15">
        <f t="shared" si="17"/>
        <v>0</v>
      </c>
      <c r="Y92" s="15">
        <f t="shared" si="17"/>
        <v>0</v>
      </c>
      <c r="Z92" s="15">
        <f t="shared" si="17"/>
        <v>0</v>
      </c>
      <c r="AA92" s="15">
        <f t="shared" si="17"/>
        <v>0</v>
      </c>
      <c r="AB92" s="15"/>
    </row>
    <row r="93" spans="1:28" ht="12" hidden="1" outlineLevel="1">
      <c r="A93" s="15"/>
      <c r="B93" s="16" t="s">
        <v>72</v>
      </c>
      <c r="C93" s="16"/>
      <c r="D93" s="16">
        <f t="shared" ref="D93:AA93" si="18">D79*$C$14</f>
        <v>0</v>
      </c>
      <c r="E93" s="16">
        <f t="shared" si="18"/>
        <v>0</v>
      </c>
      <c r="F93" s="16">
        <f t="shared" si="18"/>
        <v>0</v>
      </c>
      <c r="G93" s="16">
        <f t="shared" si="18"/>
        <v>0</v>
      </c>
      <c r="H93" s="16">
        <f t="shared" si="18"/>
        <v>0</v>
      </c>
      <c r="I93" s="16">
        <f t="shared" si="18"/>
        <v>0</v>
      </c>
      <c r="J93" s="16">
        <f t="shared" si="18"/>
        <v>0</v>
      </c>
      <c r="K93" s="16">
        <f t="shared" si="18"/>
        <v>0</v>
      </c>
      <c r="L93" s="16">
        <f t="shared" si="18"/>
        <v>0</v>
      </c>
      <c r="M93" s="16">
        <f t="shared" si="18"/>
        <v>0</v>
      </c>
      <c r="N93" s="16">
        <f t="shared" si="18"/>
        <v>0</v>
      </c>
      <c r="O93" s="16">
        <f t="shared" si="18"/>
        <v>0</v>
      </c>
      <c r="P93" s="16">
        <f t="shared" si="18"/>
        <v>0</v>
      </c>
      <c r="Q93" s="16">
        <f t="shared" si="18"/>
        <v>0</v>
      </c>
      <c r="R93" s="16">
        <f t="shared" si="18"/>
        <v>0</v>
      </c>
      <c r="S93" s="16">
        <f t="shared" si="18"/>
        <v>0</v>
      </c>
      <c r="T93" s="16">
        <f t="shared" si="18"/>
        <v>0</v>
      </c>
      <c r="U93" s="16">
        <f t="shared" si="18"/>
        <v>0</v>
      </c>
      <c r="V93" s="16">
        <f t="shared" si="18"/>
        <v>0</v>
      </c>
      <c r="W93" s="16">
        <f t="shared" si="18"/>
        <v>0</v>
      </c>
      <c r="X93" s="16">
        <f t="shared" si="18"/>
        <v>0</v>
      </c>
      <c r="Y93" s="16">
        <f t="shared" si="18"/>
        <v>0</v>
      </c>
      <c r="Z93" s="16">
        <f t="shared" si="18"/>
        <v>0</v>
      </c>
      <c r="AA93" s="16">
        <f t="shared" si="18"/>
        <v>0</v>
      </c>
      <c r="AB93" s="15"/>
    </row>
    <row r="94" spans="1:28" ht="12" hidden="1" outlineLevel="1">
      <c r="A94" s="15"/>
      <c r="B94" s="15" t="s">
        <v>73</v>
      </c>
      <c r="C94" s="15"/>
      <c r="D94" s="15">
        <f t="shared" ref="D94:AA94" si="19">SUM(D90:D93)</f>
        <v>150</v>
      </c>
      <c r="E94" s="15">
        <f t="shared" si="19"/>
        <v>150</v>
      </c>
      <c r="F94" s="15">
        <f t="shared" si="19"/>
        <v>150</v>
      </c>
      <c r="G94" s="15">
        <f t="shared" si="19"/>
        <v>150</v>
      </c>
      <c r="H94" s="15">
        <f t="shared" si="19"/>
        <v>150</v>
      </c>
      <c r="I94" s="15">
        <f t="shared" si="19"/>
        <v>150</v>
      </c>
      <c r="J94" s="15">
        <f t="shared" si="19"/>
        <v>150</v>
      </c>
      <c r="K94" s="15">
        <f t="shared" si="19"/>
        <v>150</v>
      </c>
      <c r="L94" s="15">
        <f t="shared" si="19"/>
        <v>150</v>
      </c>
      <c r="M94" s="15">
        <f t="shared" si="19"/>
        <v>150</v>
      </c>
      <c r="N94" s="15">
        <f t="shared" si="19"/>
        <v>150</v>
      </c>
      <c r="O94" s="15">
        <f t="shared" si="19"/>
        <v>150</v>
      </c>
      <c r="P94" s="15">
        <f t="shared" si="19"/>
        <v>150</v>
      </c>
      <c r="Q94" s="15">
        <f t="shared" si="19"/>
        <v>150</v>
      </c>
      <c r="R94" s="15">
        <f t="shared" si="19"/>
        <v>150</v>
      </c>
      <c r="S94" s="15">
        <f t="shared" si="19"/>
        <v>150</v>
      </c>
      <c r="T94" s="15">
        <f t="shared" si="19"/>
        <v>150</v>
      </c>
      <c r="U94" s="15">
        <f t="shared" si="19"/>
        <v>150</v>
      </c>
      <c r="V94" s="15">
        <f t="shared" si="19"/>
        <v>150</v>
      </c>
      <c r="W94" s="15">
        <f t="shared" si="19"/>
        <v>150</v>
      </c>
      <c r="X94" s="15">
        <f t="shared" si="19"/>
        <v>150</v>
      </c>
      <c r="Y94" s="15">
        <f t="shared" si="19"/>
        <v>150</v>
      </c>
      <c r="Z94" s="15">
        <f t="shared" si="19"/>
        <v>150</v>
      </c>
      <c r="AA94" s="15">
        <f t="shared" si="19"/>
        <v>150</v>
      </c>
      <c r="AB94" s="15"/>
    </row>
    <row r="95" spans="1:28" ht="12" hidden="1" outlineLevel="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2" hidden="1" outlineLevel="1">
      <c r="A96" s="15"/>
      <c r="B96" s="15" t="s">
        <v>54</v>
      </c>
      <c r="C96" s="15"/>
      <c r="D96" s="15" t="e">
        <f t="shared" ref="D96:AA96" si="20">D86-D94</f>
        <v>#REF!</v>
      </c>
      <c r="E96" s="15" t="e">
        <f t="shared" si="20"/>
        <v>#REF!</v>
      </c>
      <c r="F96" s="15" t="e">
        <f t="shared" si="20"/>
        <v>#REF!</v>
      </c>
      <c r="G96" s="15" t="e">
        <f t="shared" si="20"/>
        <v>#REF!</v>
      </c>
      <c r="H96" s="15" t="e">
        <f t="shared" si="20"/>
        <v>#REF!</v>
      </c>
      <c r="I96" s="15" t="e">
        <f t="shared" si="20"/>
        <v>#REF!</v>
      </c>
      <c r="J96" s="15" t="e">
        <f t="shared" si="20"/>
        <v>#REF!</v>
      </c>
      <c r="K96" s="15" t="e">
        <f t="shared" si="20"/>
        <v>#REF!</v>
      </c>
      <c r="L96" s="15" t="e">
        <f t="shared" si="20"/>
        <v>#REF!</v>
      </c>
      <c r="M96" s="15" t="e">
        <f t="shared" si="20"/>
        <v>#REF!</v>
      </c>
      <c r="N96" s="15" t="e">
        <f t="shared" si="20"/>
        <v>#REF!</v>
      </c>
      <c r="O96" s="15" t="e">
        <f t="shared" si="20"/>
        <v>#REF!</v>
      </c>
      <c r="P96" s="15" t="e">
        <f t="shared" si="20"/>
        <v>#REF!</v>
      </c>
      <c r="Q96" s="15" t="e">
        <f t="shared" si="20"/>
        <v>#REF!</v>
      </c>
      <c r="R96" s="15" t="e">
        <f t="shared" si="20"/>
        <v>#REF!</v>
      </c>
      <c r="S96" s="15" t="e">
        <f t="shared" si="20"/>
        <v>#REF!</v>
      </c>
      <c r="T96" s="15" t="e">
        <f t="shared" si="20"/>
        <v>#REF!</v>
      </c>
      <c r="U96" s="15" t="e">
        <f t="shared" si="20"/>
        <v>#REF!</v>
      </c>
      <c r="V96" s="15" t="e">
        <f t="shared" si="20"/>
        <v>#REF!</v>
      </c>
      <c r="W96" s="15" t="e">
        <f t="shared" si="20"/>
        <v>#REF!</v>
      </c>
      <c r="X96" s="15" t="e">
        <f t="shared" si="20"/>
        <v>#REF!</v>
      </c>
      <c r="Y96" s="15" t="e">
        <f t="shared" si="20"/>
        <v>#REF!</v>
      </c>
      <c r="Z96" s="15" t="e">
        <f t="shared" si="20"/>
        <v>#REF!</v>
      </c>
      <c r="AA96" s="15" t="e">
        <f t="shared" si="20"/>
        <v>#REF!</v>
      </c>
      <c r="AB96" s="15"/>
    </row>
    <row r="97" spans="2:27" ht="12" hidden="1" outlineLevel="1">
      <c r="B97" s="5" t="s">
        <v>68</v>
      </c>
      <c r="D97" s="17" t="e">
        <f t="shared" ref="D97:AA97" si="21">D96/D79</f>
        <v>#REF!</v>
      </c>
      <c r="E97" s="17" t="e">
        <f t="shared" si="21"/>
        <v>#REF!</v>
      </c>
      <c r="F97" s="17" t="e">
        <f t="shared" si="21"/>
        <v>#REF!</v>
      </c>
      <c r="G97" s="17" t="e">
        <f t="shared" si="21"/>
        <v>#REF!</v>
      </c>
      <c r="H97" s="17" t="e">
        <f t="shared" si="21"/>
        <v>#REF!</v>
      </c>
      <c r="I97" s="17" t="e">
        <f t="shared" si="21"/>
        <v>#REF!</v>
      </c>
      <c r="J97" s="17" t="e">
        <f t="shared" si="21"/>
        <v>#REF!</v>
      </c>
      <c r="K97" s="17" t="e">
        <f t="shared" si="21"/>
        <v>#REF!</v>
      </c>
      <c r="L97" s="17" t="e">
        <f t="shared" si="21"/>
        <v>#REF!</v>
      </c>
      <c r="M97" s="17" t="e">
        <f t="shared" si="21"/>
        <v>#REF!</v>
      </c>
      <c r="N97" s="17" t="e">
        <f t="shared" si="21"/>
        <v>#REF!</v>
      </c>
      <c r="O97" s="17" t="e">
        <f t="shared" si="21"/>
        <v>#REF!</v>
      </c>
      <c r="P97" s="17" t="e">
        <f t="shared" si="21"/>
        <v>#REF!</v>
      </c>
      <c r="Q97" s="17" t="e">
        <f t="shared" si="21"/>
        <v>#REF!</v>
      </c>
      <c r="R97" s="17" t="e">
        <f t="shared" si="21"/>
        <v>#REF!</v>
      </c>
      <c r="S97" s="17" t="e">
        <f t="shared" si="21"/>
        <v>#REF!</v>
      </c>
      <c r="T97" s="17" t="e">
        <f t="shared" si="21"/>
        <v>#REF!</v>
      </c>
      <c r="U97" s="17" t="e">
        <f t="shared" si="21"/>
        <v>#REF!</v>
      </c>
      <c r="V97" s="17" t="e">
        <f t="shared" si="21"/>
        <v>#REF!</v>
      </c>
      <c r="W97" s="17" t="e">
        <f t="shared" si="21"/>
        <v>#REF!</v>
      </c>
      <c r="X97" s="17" t="e">
        <f t="shared" si="21"/>
        <v>#REF!</v>
      </c>
      <c r="Y97" s="17" t="e">
        <f t="shared" si="21"/>
        <v>#REF!</v>
      </c>
      <c r="Z97" s="17" t="e">
        <f t="shared" si="21"/>
        <v>#REF!</v>
      </c>
      <c r="AA97" s="17" t="e">
        <f t="shared" si="21"/>
        <v>#REF!</v>
      </c>
    </row>
    <row r="98" spans="2:27" ht="15.75" hidden="1" customHeight="1" outlineLevel="1"/>
    <row r="102" spans="2:27" ht="12.75">
      <c r="B102" s="1" t="s">
        <v>74</v>
      </c>
    </row>
    <row r="103" spans="2:27" ht="396" customHeight="1">
      <c r="B103" s="23" t="s">
        <v>75</v>
      </c>
    </row>
    <row r="104" spans="2:27" ht="15.75" customHeight="1">
      <c r="B104" s="23"/>
    </row>
    <row r="105" spans="2:27" ht="15.75" customHeight="1">
      <c r="B105" s="23"/>
    </row>
  </sheetData>
  <mergeCells count="2">
    <mergeCell ref="F6:H6"/>
    <mergeCell ref="B72:AA72"/>
  </mergeCells>
  <phoneticPr fontId="8"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64DE-8265-4798-A87A-DE79E64642F5}">
  <sheetPr>
    <outlinePr summaryBelow="0" summaryRight="0"/>
  </sheetPr>
  <dimension ref="A2:AB105"/>
  <sheetViews>
    <sheetView showGridLines="0" tabSelected="1" zoomScaleNormal="115" zoomScalePageLayoutView="115" workbookViewId="0">
      <selection activeCell="C10" sqref="C10"/>
    </sheetView>
  </sheetViews>
  <sheetFormatPr defaultColWidth="14.28515625" defaultRowHeight="15.75" customHeight="1" outlineLevelRow="1" outlineLevelCol="1"/>
  <cols>
    <col min="2" max="2" width="79.28515625" customWidth="1"/>
    <col min="3" max="3" width="14.28515625" customWidth="1" outlineLevel="1"/>
  </cols>
  <sheetData>
    <row r="2" spans="2:8" ht="12.75">
      <c r="B2" s="1" t="s">
        <v>2</v>
      </c>
      <c r="C2" s="1"/>
      <c r="F2" s="5"/>
      <c r="G2" s="5"/>
      <c r="H2" s="5"/>
    </row>
    <row r="3" spans="2:8" ht="12.75">
      <c r="B3" s="1"/>
      <c r="C3" s="1"/>
      <c r="F3" s="5"/>
      <c r="G3" s="5"/>
      <c r="H3" s="5"/>
    </row>
    <row r="4" spans="2:8" ht="27.95">
      <c r="B4" s="3" t="s">
        <v>3</v>
      </c>
      <c r="C4" s="1"/>
      <c r="F4" s="5"/>
      <c r="G4" s="5"/>
      <c r="H4" s="5"/>
    </row>
    <row r="5" spans="2:8" ht="12.75">
      <c r="B5" s="1"/>
      <c r="C5" s="1"/>
      <c r="F5" s="5"/>
      <c r="G5" s="5"/>
      <c r="H5" s="5"/>
    </row>
    <row r="6" spans="2:8" ht="12.75">
      <c r="B6" s="4" t="s">
        <v>4</v>
      </c>
      <c r="C6" s="4"/>
      <c r="D6" s="4" t="s">
        <v>5</v>
      </c>
      <c r="F6" s="44"/>
      <c r="G6" s="45"/>
      <c r="H6" s="45"/>
    </row>
    <row r="7" spans="2:8" ht="12.75">
      <c r="F7" s="5"/>
      <c r="G7" s="5"/>
      <c r="H7" s="5"/>
    </row>
    <row r="8" spans="2:8" ht="12.75">
      <c r="B8" s="5" t="s">
        <v>6</v>
      </c>
      <c r="C8" s="25">
        <v>40</v>
      </c>
      <c r="D8" s="5" t="s">
        <v>7</v>
      </c>
      <c r="F8" s="5"/>
      <c r="G8" s="5"/>
      <c r="H8" s="5"/>
    </row>
    <row r="9" spans="2:8" ht="12.75">
      <c r="B9" s="5" t="s">
        <v>8</v>
      </c>
      <c r="C9" s="6">
        <v>4</v>
      </c>
      <c r="D9" s="5" t="s">
        <v>9</v>
      </c>
      <c r="F9" s="5"/>
      <c r="G9" s="5"/>
      <c r="H9" s="5"/>
    </row>
    <row r="10" spans="2:8" ht="12.75">
      <c r="B10" s="5" t="s">
        <v>10</v>
      </c>
      <c r="C10" s="26">
        <f>C8*C9</f>
        <v>160</v>
      </c>
      <c r="F10" s="5"/>
      <c r="G10" s="28"/>
      <c r="H10" s="28"/>
    </row>
    <row r="11" spans="2:8" ht="12.75">
      <c r="F11" s="5"/>
      <c r="G11" s="28"/>
      <c r="H11" s="28"/>
    </row>
    <row r="12" spans="2:8" ht="12.75">
      <c r="F12" s="5"/>
      <c r="G12" s="28"/>
      <c r="H12" s="28"/>
    </row>
    <row r="13" spans="2:8" ht="12.75">
      <c r="B13" s="5" t="s">
        <v>11</v>
      </c>
      <c r="C13" s="25">
        <v>100</v>
      </c>
      <c r="D13" s="5" t="s">
        <v>12</v>
      </c>
      <c r="F13" s="5"/>
      <c r="G13" s="5"/>
      <c r="H13" s="28"/>
    </row>
    <row r="14" spans="2:8" ht="12.75" collapsed="1">
      <c r="B14" s="5" t="s">
        <v>13</v>
      </c>
      <c r="C14" s="29">
        <v>0.05</v>
      </c>
      <c r="D14" s="8" t="s">
        <v>14</v>
      </c>
      <c r="F14" s="5"/>
      <c r="G14" s="5"/>
      <c r="H14" s="5"/>
    </row>
    <row r="15" spans="2:8" ht="12" hidden="1" outlineLevel="1">
      <c r="B15" s="5" t="s">
        <v>15</v>
      </c>
      <c r="C15" s="30">
        <v>0</v>
      </c>
      <c r="D15" s="5" t="s">
        <v>16</v>
      </c>
      <c r="F15" s="5"/>
      <c r="G15" s="28"/>
      <c r="H15" s="28"/>
    </row>
    <row r="16" spans="2:8" ht="12.75">
      <c r="B16" s="5"/>
      <c r="F16" s="5"/>
      <c r="G16" s="28"/>
      <c r="H16" s="28"/>
    </row>
    <row r="17" spans="2:8" ht="12.75">
      <c r="B17" s="5" t="s">
        <v>17</v>
      </c>
      <c r="F17" s="5"/>
      <c r="G17" s="5"/>
      <c r="H17" s="5"/>
    </row>
    <row r="18" spans="2:8" ht="12.75">
      <c r="B18" s="5" t="s">
        <v>18</v>
      </c>
      <c r="C18" s="38">
        <v>8.4500000000000006E-2</v>
      </c>
      <c r="F18" s="5"/>
      <c r="G18" s="28"/>
      <c r="H18" s="28"/>
    </row>
    <row r="19" spans="2:8" ht="12.75">
      <c r="B19" s="9" t="s">
        <v>19</v>
      </c>
      <c r="C19" s="40">
        <v>0.26450000000000001</v>
      </c>
    </row>
    <row r="20" spans="2:8" ht="12.75">
      <c r="B20" s="5" t="s">
        <v>20</v>
      </c>
      <c r="C20" s="39">
        <f>SUM(C18:C19)</f>
        <v>0.34900000000000003</v>
      </c>
    </row>
    <row r="21" spans="2:8" ht="12.75">
      <c r="B21" s="5"/>
      <c r="C21" s="7"/>
    </row>
    <row r="22" spans="2:8" ht="12.75" collapsed="1">
      <c r="B22" s="5" t="s">
        <v>21</v>
      </c>
      <c r="C22" s="31">
        <v>50</v>
      </c>
    </row>
    <row r="23" spans="2:8" ht="12" hidden="1" outlineLevel="1">
      <c r="B23" s="9" t="s">
        <v>22</v>
      </c>
      <c r="C23" s="32">
        <v>0</v>
      </c>
      <c r="D23" s="7"/>
    </row>
    <row r="24" spans="2:8" ht="12.75">
      <c r="B24" s="5" t="s">
        <v>23</v>
      </c>
      <c r="C24" s="26">
        <f>SUM(C22:C23)</f>
        <v>50</v>
      </c>
    </row>
    <row r="26" spans="2:8" ht="12.75" collapsed="1">
      <c r="B26" s="5" t="s">
        <v>24</v>
      </c>
    </row>
    <row r="27" spans="2:8" ht="12" hidden="1" outlineLevel="1">
      <c r="B27" s="5" t="s">
        <v>25</v>
      </c>
      <c r="C27" s="33">
        <v>0</v>
      </c>
    </row>
    <row r="28" spans="2:8" ht="12.75">
      <c r="B28" s="5" t="s">
        <v>26</v>
      </c>
      <c r="C28" s="25">
        <v>20</v>
      </c>
    </row>
    <row r="29" spans="2:8" ht="12.75">
      <c r="B29" s="5" t="s">
        <v>27</v>
      </c>
      <c r="C29" s="25">
        <v>20</v>
      </c>
    </row>
    <row r="30" spans="2:8" ht="12.75">
      <c r="B30" s="9" t="s">
        <v>28</v>
      </c>
      <c r="C30" s="34">
        <v>20</v>
      </c>
      <c r="D30" s="5" t="s">
        <v>29</v>
      </c>
    </row>
    <row r="31" spans="2:8" ht="12.75">
      <c r="B31" s="5" t="s">
        <v>30</v>
      </c>
      <c r="C31" s="26">
        <f>SUM(C27:C30)</f>
        <v>60</v>
      </c>
    </row>
    <row r="33" spans="2:4" ht="12.75">
      <c r="B33" s="10" t="s">
        <v>31</v>
      </c>
      <c r="C33" s="11"/>
    </row>
    <row r="34" spans="2:4" ht="12.75">
      <c r="B34" s="5" t="s">
        <v>32</v>
      </c>
      <c r="C34" s="26">
        <f>C24</f>
        <v>50</v>
      </c>
    </row>
    <row r="35" spans="2:4" ht="12.75">
      <c r="B35" s="5" t="s">
        <v>33</v>
      </c>
      <c r="C35" s="26">
        <f>C13</f>
        <v>100</v>
      </c>
    </row>
    <row r="36" spans="2:4" ht="12.75" collapsed="1">
      <c r="B36" s="5" t="s">
        <v>34</v>
      </c>
      <c r="C36" s="26">
        <f>C31</f>
        <v>60</v>
      </c>
    </row>
    <row r="37" spans="2:4" ht="12" hidden="1" outlineLevel="1">
      <c r="B37" s="9" t="s">
        <v>35</v>
      </c>
      <c r="C37" s="27">
        <f>C15</f>
        <v>0</v>
      </c>
    </row>
    <row r="38" spans="2:4" ht="12.75">
      <c r="B38" s="5" t="s">
        <v>36</v>
      </c>
      <c r="C38" s="26">
        <f>SUM(C34:C37)</f>
        <v>210</v>
      </c>
    </row>
    <row r="40" spans="2:4" ht="12.75">
      <c r="B40" s="5" t="s">
        <v>37</v>
      </c>
    </row>
    <row r="41" spans="2:4" ht="12.75">
      <c r="B41" s="5" t="s">
        <v>38</v>
      </c>
      <c r="C41" s="39">
        <f>C20</f>
        <v>0.34900000000000003</v>
      </c>
    </row>
    <row r="42" spans="2:4" ht="12.75">
      <c r="B42" s="9" t="s">
        <v>39</v>
      </c>
      <c r="C42" s="41">
        <f>C14</f>
        <v>0.05</v>
      </c>
    </row>
    <row r="43" spans="2:4" ht="12.75">
      <c r="B43" s="5" t="s">
        <v>40</v>
      </c>
      <c r="C43" s="43">
        <f>SUM(C41:C42)</f>
        <v>0.39900000000000002</v>
      </c>
    </row>
    <row r="45" spans="2:4" ht="12.75">
      <c r="B45" s="12" t="s">
        <v>41</v>
      </c>
      <c r="C45" s="13">
        <f>C38/(C10-(C10*C43))</f>
        <v>2.1838602329450918</v>
      </c>
      <c r="D45" s="5" t="s">
        <v>42</v>
      </c>
    </row>
    <row r="46" spans="2:4" ht="12.75">
      <c r="B46" s="1"/>
      <c r="C46" s="24"/>
      <c r="D46" s="5"/>
    </row>
    <row r="47" spans="2:4" ht="12.75">
      <c r="B47" s="1"/>
      <c r="C47" s="24"/>
      <c r="D47" s="5"/>
    </row>
    <row r="48" spans="2:4" ht="12.75">
      <c r="B48" s="1"/>
      <c r="C48" s="24"/>
      <c r="D48" s="5"/>
    </row>
    <row r="49" spans="1:13" ht="12.75">
      <c r="B49" s="4" t="s">
        <v>43</v>
      </c>
      <c r="C49" s="4"/>
      <c r="D49" s="4"/>
      <c r="E49" s="4"/>
      <c r="F49" s="4"/>
      <c r="G49" s="4"/>
      <c r="H49" s="4"/>
      <c r="I49" s="4"/>
      <c r="J49" s="4"/>
      <c r="K49" s="4"/>
      <c r="L49" s="4"/>
      <c r="M49" s="4"/>
    </row>
    <row r="51" spans="1:13" ht="12.75">
      <c r="B51" s="5" t="s">
        <v>44</v>
      </c>
      <c r="D51" s="35">
        <v>10</v>
      </c>
      <c r="E51">
        <f t="shared" ref="E51:H51" si="0">D51+10</f>
        <v>20</v>
      </c>
      <c r="F51">
        <f t="shared" si="0"/>
        <v>30</v>
      </c>
      <c r="G51" s="1">
        <f t="shared" si="0"/>
        <v>40</v>
      </c>
      <c r="H51" s="1">
        <f t="shared" si="0"/>
        <v>50</v>
      </c>
      <c r="I51" s="1"/>
    </row>
    <row r="53" spans="1:13" ht="12.75">
      <c r="B53" s="5" t="s">
        <v>45</v>
      </c>
      <c r="D53" s="15">
        <f t="shared" ref="D53:M53" si="1">D51*$C$10</f>
        <v>1600</v>
      </c>
      <c r="E53" s="15">
        <f t="shared" si="1"/>
        <v>3200</v>
      </c>
      <c r="F53" s="15">
        <f t="shared" si="1"/>
        <v>4800</v>
      </c>
      <c r="G53" s="15">
        <f t="shared" si="1"/>
        <v>6400</v>
      </c>
      <c r="H53" s="15">
        <f t="shared" si="1"/>
        <v>8000</v>
      </c>
      <c r="I53" s="15"/>
      <c r="J53" s="15"/>
      <c r="K53" s="15"/>
      <c r="L53" s="15"/>
      <c r="M53" s="15"/>
    </row>
    <row r="54" spans="1:13" ht="12.75">
      <c r="D54" s="15"/>
      <c r="E54" s="15"/>
      <c r="F54" s="15"/>
      <c r="G54" s="15"/>
      <c r="H54" s="15"/>
      <c r="I54" s="15"/>
      <c r="J54" s="15"/>
      <c r="K54" s="15"/>
      <c r="L54" s="15"/>
      <c r="M54" s="15"/>
    </row>
    <row r="55" spans="1:13" ht="12.75">
      <c r="B55" s="18" t="s">
        <v>46</v>
      </c>
      <c r="C55" s="18"/>
      <c r="D55" s="19">
        <f t="shared" ref="D55:M55" si="2">D53*12</f>
        <v>19200</v>
      </c>
      <c r="E55" s="19">
        <f>E53*12</f>
        <v>38400</v>
      </c>
      <c r="F55" s="19">
        <f t="shared" si="2"/>
        <v>57600</v>
      </c>
      <c r="G55" s="19">
        <f t="shared" si="2"/>
        <v>76800</v>
      </c>
      <c r="H55" s="19">
        <f t="shared" si="2"/>
        <v>96000</v>
      </c>
      <c r="I55" s="19"/>
      <c r="J55" s="19"/>
      <c r="K55" s="19"/>
      <c r="L55" s="19"/>
      <c r="M55" s="19"/>
    </row>
    <row r="56" spans="1:13" ht="12.75">
      <c r="D56" s="15"/>
      <c r="E56" s="15"/>
      <c r="F56" s="15"/>
      <c r="G56" s="15"/>
      <c r="H56" s="15"/>
      <c r="I56" s="15"/>
      <c r="J56" s="15"/>
      <c r="K56" s="15"/>
      <c r="L56" s="15"/>
      <c r="M56" s="15"/>
    </row>
    <row r="57" spans="1:13" ht="12.75">
      <c r="A57" s="42">
        <f>(C43)</f>
        <v>0.39900000000000002</v>
      </c>
      <c r="B57" s="5" t="s">
        <v>47</v>
      </c>
      <c r="D57" s="15">
        <f t="shared" ref="D57:M57" si="3">D55*$A$57</f>
        <v>7660.8</v>
      </c>
      <c r="E57" s="15">
        <f t="shared" si="3"/>
        <v>15321.6</v>
      </c>
      <c r="F57" s="15">
        <f t="shared" si="3"/>
        <v>22982.400000000001</v>
      </c>
      <c r="G57" s="15">
        <f t="shared" si="3"/>
        <v>30643.200000000001</v>
      </c>
      <c r="H57" s="15">
        <f t="shared" si="3"/>
        <v>38304</v>
      </c>
      <c r="I57" s="15"/>
      <c r="J57" s="15"/>
      <c r="K57" s="15"/>
      <c r="L57" s="15"/>
      <c r="M57" s="15"/>
    </row>
    <row r="58" spans="1:13" ht="12.75">
      <c r="B58" s="5" t="s">
        <v>48</v>
      </c>
      <c r="D58" s="15"/>
      <c r="E58" s="15"/>
      <c r="F58" s="15"/>
      <c r="G58" s="15"/>
      <c r="H58" s="15"/>
      <c r="I58" s="15"/>
      <c r="J58" s="15"/>
      <c r="K58" s="15"/>
      <c r="L58" s="15"/>
      <c r="M58" s="15"/>
    </row>
    <row r="59" spans="1:13" ht="12.75">
      <c r="B59" s="5" t="s">
        <v>49</v>
      </c>
      <c r="D59" s="15">
        <f>$C$13*12</f>
        <v>1200</v>
      </c>
      <c r="E59" s="15">
        <f t="shared" ref="E59:M59" si="4">$C$13*12</f>
        <v>1200</v>
      </c>
      <c r="F59" s="15">
        <f t="shared" si="4"/>
        <v>1200</v>
      </c>
      <c r="G59" s="15">
        <f t="shared" si="4"/>
        <v>1200</v>
      </c>
      <c r="H59" s="15">
        <f t="shared" si="4"/>
        <v>1200</v>
      </c>
      <c r="I59" s="15"/>
      <c r="J59" s="15"/>
      <c r="K59" s="15"/>
      <c r="L59" s="15"/>
      <c r="M59" s="15"/>
    </row>
    <row r="60" spans="1:13" ht="12.75" collapsed="1">
      <c r="B60" s="5" t="s">
        <v>50</v>
      </c>
      <c r="D60" s="15">
        <f t="shared" ref="D60:M60" si="5">$C$24*12</f>
        <v>600</v>
      </c>
      <c r="E60" s="15">
        <f t="shared" si="5"/>
        <v>600</v>
      </c>
      <c r="F60" s="15">
        <f t="shared" si="5"/>
        <v>600</v>
      </c>
      <c r="G60" s="15">
        <f t="shared" si="5"/>
        <v>600</v>
      </c>
      <c r="H60" s="15">
        <f t="shared" si="5"/>
        <v>600</v>
      </c>
      <c r="I60" s="15"/>
      <c r="J60" s="15"/>
      <c r="K60" s="15"/>
      <c r="L60" s="15"/>
      <c r="M60" s="15"/>
    </row>
    <row r="61" spans="1:13" ht="12" hidden="1" outlineLevel="1">
      <c r="B61" s="5" t="s">
        <v>51</v>
      </c>
      <c r="D61" s="15">
        <f t="shared" ref="D61:M61" si="6">$C$15*12</f>
        <v>0</v>
      </c>
      <c r="E61" s="15">
        <f t="shared" si="6"/>
        <v>0</v>
      </c>
      <c r="F61" s="15">
        <f t="shared" si="6"/>
        <v>0</v>
      </c>
      <c r="G61" s="15">
        <f t="shared" si="6"/>
        <v>0</v>
      </c>
      <c r="H61" s="15">
        <f t="shared" si="6"/>
        <v>0</v>
      </c>
      <c r="I61" s="15"/>
      <c r="J61" s="15"/>
      <c r="K61" s="15"/>
      <c r="L61" s="15"/>
      <c r="M61" s="15"/>
    </row>
    <row r="62" spans="1:13" ht="12.75">
      <c r="B62" s="5" t="s">
        <v>52</v>
      </c>
      <c r="D62" s="16">
        <f>D55*$C$14+($C$31*12)</f>
        <v>1680</v>
      </c>
      <c r="E62" s="16">
        <f>E55*$C$14+($C$31*12)</f>
        <v>2640</v>
      </c>
      <c r="F62" s="16">
        <f>F55*$C$14+($C$31*12)</f>
        <v>3600</v>
      </c>
      <c r="G62" s="16">
        <f>G55*$C$14+($C$31*12)</f>
        <v>4560</v>
      </c>
      <c r="H62" s="16">
        <f>H55*$C$14+($C$31*12)</f>
        <v>5520</v>
      </c>
      <c r="I62" s="16"/>
      <c r="J62" s="16"/>
      <c r="K62" s="16"/>
      <c r="L62" s="16"/>
      <c r="M62" s="16"/>
    </row>
    <row r="63" spans="1:13" ht="12.75">
      <c r="B63" s="5" t="s">
        <v>53</v>
      </c>
      <c r="D63" s="15">
        <f>SUM(D57:D62)</f>
        <v>11140.8</v>
      </c>
      <c r="E63" s="15">
        <f>SUM(E57:E62)</f>
        <v>19761.599999999999</v>
      </c>
      <c r="F63" s="15">
        <f>SUM(F57:F62)</f>
        <v>28382.400000000001</v>
      </c>
      <c r="G63" s="15">
        <f>SUM(G57:G62)</f>
        <v>37003.199999999997</v>
      </c>
      <c r="H63" s="15">
        <f>SUM(H57:H62)</f>
        <v>45624</v>
      </c>
      <c r="I63" s="20"/>
      <c r="J63" s="15"/>
      <c r="K63" s="15"/>
      <c r="L63" s="15"/>
      <c r="M63" s="15"/>
    </row>
    <row r="64" spans="1:13" ht="12.75">
      <c r="D64" s="15"/>
      <c r="E64" s="15"/>
      <c r="F64" s="15"/>
      <c r="G64" s="15"/>
      <c r="H64" s="15"/>
      <c r="I64" s="15"/>
      <c r="J64" s="15"/>
      <c r="K64" s="15"/>
      <c r="L64" s="15"/>
      <c r="M64" s="15"/>
    </row>
    <row r="65" spans="1:28" ht="12.75">
      <c r="B65" s="12" t="s">
        <v>54</v>
      </c>
      <c r="C65" s="12"/>
      <c r="D65" s="21">
        <f>D55-D63</f>
        <v>8059.2000000000007</v>
      </c>
      <c r="E65" s="21">
        <f>E55-E63</f>
        <v>18638.400000000001</v>
      </c>
      <c r="F65" s="21">
        <f>F55-F63</f>
        <v>29217.599999999999</v>
      </c>
      <c r="G65" s="21">
        <f>G55-G63</f>
        <v>39796.800000000003</v>
      </c>
      <c r="H65" s="21">
        <f>H55-H63</f>
        <v>50376</v>
      </c>
      <c r="I65" s="21"/>
      <c r="J65" s="21"/>
      <c r="K65" s="21"/>
      <c r="L65" s="21"/>
      <c r="M65" s="21"/>
    </row>
    <row r="66" spans="1:28" ht="12.75">
      <c r="B66" s="22" t="s">
        <v>55</v>
      </c>
      <c r="D66" s="17">
        <f>D65/D55</f>
        <v>0.41975000000000001</v>
      </c>
      <c r="E66" s="17">
        <f>E65/E55</f>
        <v>0.48537500000000006</v>
      </c>
      <c r="F66" s="17">
        <f>F65/F55</f>
        <v>0.50724999999999998</v>
      </c>
      <c r="G66" s="17">
        <f>G65/G55</f>
        <v>0.51818750000000002</v>
      </c>
      <c r="H66" s="17">
        <f>H65/H55</f>
        <v>0.52475000000000005</v>
      </c>
      <c r="I66" s="17"/>
      <c r="J66" s="17"/>
      <c r="K66" s="17"/>
      <c r="L66" s="17"/>
      <c r="M66" s="17"/>
    </row>
    <row r="67" spans="1:28" ht="12.75">
      <c r="B67" s="1"/>
      <c r="C67" s="24"/>
      <c r="D67" s="5"/>
    </row>
    <row r="68" spans="1:28" ht="12.75">
      <c r="B68" s="1"/>
      <c r="C68" s="24"/>
      <c r="D68" s="5"/>
    </row>
    <row r="69" spans="1:28" ht="12.75">
      <c r="B69" s="1"/>
      <c r="C69" s="24"/>
      <c r="D69" s="5"/>
    </row>
    <row r="70" spans="1:28" ht="12.75" collapsed="1">
      <c r="B70" s="1"/>
      <c r="C70" s="24"/>
      <c r="D70" s="5"/>
    </row>
    <row r="71" spans="1:28" ht="15.75" hidden="1" customHeight="1" outlineLevel="1">
      <c r="B71" s="5" t="s">
        <v>56</v>
      </c>
      <c r="C71" s="6">
        <v>0</v>
      </c>
    </row>
    <row r="72" spans="1:28" ht="12" hidden="1" outlineLevel="1">
      <c r="B72" s="37" t="s">
        <v>57</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8" ht="12" hidden="1" outlineLevel="1">
      <c r="B73" s="4" t="s">
        <v>58</v>
      </c>
      <c r="C73" s="4"/>
      <c r="D73" s="4">
        <v>1</v>
      </c>
      <c r="E73" s="4">
        <f t="shared" ref="E73:AA73" si="7">D73+1</f>
        <v>2</v>
      </c>
      <c r="F73" s="4">
        <f t="shared" si="7"/>
        <v>3</v>
      </c>
      <c r="G73" s="4">
        <f t="shared" si="7"/>
        <v>4</v>
      </c>
      <c r="H73" s="4">
        <f t="shared" si="7"/>
        <v>5</v>
      </c>
      <c r="I73" s="4">
        <f t="shared" si="7"/>
        <v>6</v>
      </c>
      <c r="J73" s="4">
        <f t="shared" si="7"/>
        <v>7</v>
      </c>
      <c r="K73" s="4">
        <f t="shared" si="7"/>
        <v>8</v>
      </c>
      <c r="L73" s="4">
        <f t="shared" si="7"/>
        <v>9</v>
      </c>
      <c r="M73" s="4">
        <f t="shared" si="7"/>
        <v>10</v>
      </c>
      <c r="N73" s="4">
        <f t="shared" si="7"/>
        <v>11</v>
      </c>
      <c r="O73" s="4">
        <f t="shared" si="7"/>
        <v>12</v>
      </c>
      <c r="P73" s="4">
        <f t="shared" si="7"/>
        <v>13</v>
      </c>
      <c r="Q73" s="4">
        <f t="shared" si="7"/>
        <v>14</v>
      </c>
      <c r="R73" s="4">
        <f t="shared" si="7"/>
        <v>15</v>
      </c>
      <c r="S73" s="4">
        <f t="shared" si="7"/>
        <v>16</v>
      </c>
      <c r="T73" s="4">
        <f t="shared" si="7"/>
        <v>17</v>
      </c>
      <c r="U73" s="4">
        <f t="shared" si="7"/>
        <v>18</v>
      </c>
      <c r="V73" s="4">
        <f t="shared" si="7"/>
        <v>19</v>
      </c>
      <c r="W73" s="4">
        <f t="shared" si="7"/>
        <v>20</v>
      </c>
      <c r="X73" s="4">
        <f t="shared" si="7"/>
        <v>21</v>
      </c>
      <c r="Y73" s="4">
        <f t="shared" si="7"/>
        <v>22</v>
      </c>
      <c r="Z73" s="4">
        <f t="shared" si="7"/>
        <v>23</v>
      </c>
      <c r="AA73" s="4">
        <f t="shared" si="7"/>
        <v>24</v>
      </c>
    </row>
    <row r="74" spans="1:28" ht="15.75" hidden="1" customHeight="1" outlineLevel="1"/>
    <row r="75" spans="1:28" ht="12" hidden="1" outlineLevel="1">
      <c r="B75" s="5" t="s">
        <v>59</v>
      </c>
      <c r="D75" s="5">
        <v>0</v>
      </c>
      <c r="E75">
        <f t="shared" ref="E75:AA75" si="8">D77</f>
        <v>0</v>
      </c>
      <c r="F75" s="14">
        <f t="shared" si="8"/>
        <v>0</v>
      </c>
      <c r="G75" s="14">
        <f t="shared" si="8"/>
        <v>0</v>
      </c>
      <c r="H75" s="14">
        <f t="shared" si="8"/>
        <v>0</v>
      </c>
      <c r="I75" s="14">
        <f t="shared" si="8"/>
        <v>0</v>
      </c>
      <c r="J75" s="14">
        <f t="shared" si="8"/>
        <v>0</v>
      </c>
      <c r="K75" s="14">
        <f t="shared" si="8"/>
        <v>0</v>
      </c>
      <c r="L75" s="14">
        <f t="shared" si="8"/>
        <v>0</v>
      </c>
      <c r="M75" s="14">
        <f t="shared" si="8"/>
        <v>0</v>
      </c>
      <c r="N75" s="14">
        <f t="shared" si="8"/>
        <v>0</v>
      </c>
      <c r="O75" s="14">
        <f t="shared" si="8"/>
        <v>0</v>
      </c>
      <c r="P75" s="14">
        <f t="shared" si="8"/>
        <v>0</v>
      </c>
      <c r="Q75" s="14">
        <f t="shared" si="8"/>
        <v>0</v>
      </c>
      <c r="R75" s="14">
        <f t="shared" si="8"/>
        <v>0</v>
      </c>
      <c r="S75" s="14">
        <f t="shared" si="8"/>
        <v>0</v>
      </c>
      <c r="T75" s="14">
        <f t="shared" si="8"/>
        <v>0</v>
      </c>
      <c r="U75" s="14">
        <f t="shared" si="8"/>
        <v>0</v>
      </c>
      <c r="V75" s="14">
        <f t="shared" si="8"/>
        <v>0</v>
      </c>
      <c r="W75" s="14">
        <f t="shared" si="8"/>
        <v>0</v>
      </c>
      <c r="X75" s="14">
        <f t="shared" si="8"/>
        <v>0</v>
      </c>
      <c r="Y75" s="14">
        <f t="shared" si="8"/>
        <v>0</v>
      </c>
      <c r="Z75" s="14">
        <f t="shared" si="8"/>
        <v>0</v>
      </c>
      <c r="AA75" s="14">
        <f t="shared" si="8"/>
        <v>0</v>
      </c>
    </row>
    <row r="76" spans="1:28" ht="12" hidden="1" outlineLevel="1">
      <c r="B76" s="5" t="s">
        <v>60</v>
      </c>
      <c r="D76">
        <f>+$C$71</f>
        <v>0</v>
      </c>
      <c r="E76">
        <f t="shared" ref="E76:AA76" si="9">+$C$71</f>
        <v>0</v>
      </c>
      <c r="F76">
        <f t="shared" si="9"/>
        <v>0</v>
      </c>
      <c r="G76">
        <f t="shared" si="9"/>
        <v>0</v>
      </c>
      <c r="H76">
        <f t="shared" si="9"/>
        <v>0</v>
      </c>
      <c r="I76">
        <f t="shared" si="9"/>
        <v>0</v>
      </c>
      <c r="J76">
        <f t="shared" si="9"/>
        <v>0</v>
      </c>
      <c r="K76">
        <f t="shared" si="9"/>
        <v>0</v>
      </c>
      <c r="L76">
        <f t="shared" si="9"/>
        <v>0</v>
      </c>
      <c r="M76">
        <f t="shared" si="9"/>
        <v>0</v>
      </c>
      <c r="N76">
        <f t="shared" si="9"/>
        <v>0</v>
      </c>
      <c r="O76">
        <f t="shared" si="9"/>
        <v>0</v>
      </c>
      <c r="P76">
        <f t="shared" si="9"/>
        <v>0</v>
      </c>
      <c r="Q76">
        <f t="shared" si="9"/>
        <v>0</v>
      </c>
      <c r="R76">
        <f t="shared" si="9"/>
        <v>0</v>
      </c>
      <c r="S76">
        <f t="shared" si="9"/>
        <v>0</v>
      </c>
      <c r="T76">
        <f t="shared" si="9"/>
        <v>0</v>
      </c>
      <c r="U76">
        <f t="shared" si="9"/>
        <v>0</v>
      </c>
      <c r="V76">
        <f t="shared" si="9"/>
        <v>0</v>
      </c>
      <c r="W76">
        <f t="shared" si="9"/>
        <v>0</v>
      </c>
      <c r="X76">
        <f t="shared" si="9"/>
        <v>0</v>
      </c>
      <c r="Y76">
        <f t="shared" si="9"/>
        <v>0</v>
      </c>
      <c r="Z76">
        <f t="shared" si="9"/>
        <v>0</v>
      </c>
      <c r="AA76">
        <f t="shared" si="9"/>
        <v>0</v>
      </c>
    </row>
    <row r="77" spans="1:28" ht="12" hidden="1" outlineLevel="1">
      <c r="B77" s="5" t="s">
        <v>61</v>
      </c>
      <c r="D77">
        <f t="shared" ref="D77:AA77" si="10">SUM(D75:D76)</f>
        <v>0</v>
      </c>
      <c r="E77" s="14">
        <f t="shared" si="10"/>
        <v>0</v>
      </c>
      <c r="F77" s="14">
        <f t="shared" si="10"/>
        <v>0</v>
      </c>
      <c r="G77" s="14">
        <f t="shared" si="10"/>
        <v>0</v>
      </c>
      <c r="H77" s="14">
        <f t="shared" si="10"/>
        <v>0</v>
      </c>
      <c r="I77" s="14">
        <f t="shared" si="10"/>
        <v>0</v>
      </c>
      <c r="J77" s="14">
        <f t="shared" si="10"/>
        <v>0</v>
      </c>
      <c r="K77" s="14">
        <f t="shared" si="10"/>
        <v>0</v>
      </c>
      <c r="L77" s="14">
        <f t="shared" si="10"/>
        <v>0</v>
      </c>
      <c r="M77" s="14">
        <f t="shared" si="10"/>
        <v>0</v>
      </c>
      <c r="N77" s="14">
        <f t="shared" si="10"/>
        <v>0</v>
      </c>
      <c r="O77" s="14">
        <f t="shared" si="10"/>
        <v>0</v>
      </c>
      <c r="P77" s="14">
        <f t="shared" si="10"/>
        <v>0</v>
      </c>
      <c r="Q77" s="14">
        <f t="shared" si="10"/>
        <v>0</v>
      </c>
      <c r="R77" s="14">
        <f t="shared" si="10"/>
        <v>0</v>
      </c>
      <c r="S77" s="14">
        <f t="shared" si="10"/>
        <v>0</v>
      </c>
      <c r="T77" s="14">
        <f t="shared" si="10"/>
        <v>0</v>
      </c>
      <c r="U77" s="14">
        <f t="shared" si="10"/>
        <v>0</v>
      </c>
      <c r="V77" s="14">
        <f t="shared" si="10"/>
        <v>0</v>
      </c>
      <c r="W77" s="14">
        <f t="shared" si="10"/>
        <v>0</v>
      </c>
      <c r="X77" s="14">
        <f t="shared" si="10"/>
        <v>0</v>
      </c>
      <c r="Y77" s="14">
        <f t="shared" si="10"/>
        <v>0</v>
      </c>
      <c r="Z77" s="14">
        <f t="shared" si="10"/>
        <v>0</v>
      </c>
      <c r="AA77" s="14">
        <f t="shared" si="10"/>
        <v>0</v>
      </c>
    </row>
    <row r="78" spans="1:28" ht="15.75" hidden="1" customHeight="1" outlineLevel="1"/>
    <row r="79" spans="1:28" ht="12" hidden="1" outlineLevel="1">
      <c r="A79" s="15"/>
      <c r="B79" s="15" t="s">
        <v>62</v>
      </c>
      <c r="C79" s="15"/>
      <c r="D79" s="15">
        <f t="shared" ref="D79:AA79" si="11">AVERAGE(D75,D77)*$C$10</f>
        <v>0</v>
      </c>
      <c r="E79" s="15">
        <f t="shared" si="11"/>
        <v>0</v>
      </c>
      <c r="F79" s="15">
        <f t="shared" si="11"/>
        <v>0</v>
      </c>
      <c r="G79" s="15">
        <f t="shared" si="11"/>
        <v>0</v>
      </c>
      <c r="H79" s="15">
        <f t="shared" si="11"/>
        <v>0</v>
      </c>
      <c r="I79" s="15">
        <f t="shared" si="11"/>
        <v>0</v>
      </c>
      <c r="J79" s="15">
        <f t="shared" si="11"/>
        <v>0</v>
      </c>
      <c r="K79" s="15">
        <f t="shared" si="11"/>
        <v>0</v>
      </c>
      <c r="L79" s="15">
        <f t="shared" si="11"/>
        <v>0</v>
      </c>
      <c r="M79" s="15">
        <f t="shared" si="11"/>
        <v>0</v>
      </c>
      <c r="N79" s="15">
        <f t="shared" si="11"/>
        <v>0</v>
      </c>
      <c r="O79" s="15">
        <f t="shared" si="11"/>
        <v>0</v>
      </c>
      <c r="P79" s="15">
        <f t="shared" si="11"/>
        <v>0</v>
      </c>
      <c r="Q79" s="15">
        <f t="shared" si="11"/>
        <v>0</v>
      </c>
      <c r="R79" s="15">
        <f t="shared" si="11"/>
        <v>0</v>
      </c>
      <c r="S79" s="15">
        <f t="shared" si="11"/>
        <v>0</v>
      </c>
      <c r="T79" s="15">
        <f t="shared" si="11"/>
        <v>0</v>
      </c>
      <c r="U79" s="15">
        <f t="shared" si="11"/>
        <v>0</v>
      </c>
      <c r="V79" s="15">
        <f t="shared" si="11"/>
        <v>0</v>
      </c>
      <c r="W79" s="15">
        <f t="shared" si="11"/>
        <v>0</v>
      </c>
      <c r="X79" s="15">
        <f t="shared" si="11"/>
        <v>0</v>
      </c>
      <c r="Y79" s="15">
        <f t="shared" si="11"/>
        <v>0</v>
      </c>
      <c r="Z79" s="15">
        <f t="shared" si="11"/>
        <v>0</v>
      </c>
      <c r="AA79" s="15">
        <f t="shared" si="11"/>
        <v>0</v>
      </c>
      <c r="AB79" s="15"/>
    </row>
    <row r="80" spans="1:28" ht="12" hidden="1" outlineLevel="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2" hidden="1" outlineLevel="1">
      <c r="A81" s="15"/>
      <c r="B81" s="15" t="s">
        <v>63</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2" hidden="1" outlineLevel="1">
      <c r="A82" s="15"/>
      <c r="B82" s="15" t="s">
        <v>64</v>
      </c>
      <c r="C82" s="15"/>
      <c r="D82" s="15" t="e">
        <f>D79*#REF!</f>
        <v>#REF!</v>
      </c>
      <c r="E82" s="15" t="e">
        <f>E79*#REF!</f>
        <v>#REF!</v>
      </c>
      <c r="F82" s="15" t="e">
        <f>F79*#REF!</f>
        <v>#REF!</v>
      </c>
      <c r="G82" s="15" t="e">
        <f>G79*#REF!</f>
        <v>#REF!</v>
      </c>
      <c r="H82" s="15" t="e">
        <f>H79*#REF!</f>
        <v>#REF!</v>
      </c>
      <c r="I82" s="15" t="e">
        <f>I79*#REF!</f>
        <v>#REF!</v>
      </c>
      <c r="J82" s="15" t="e">
        <f>J79*#REF!</f>
        <v>#REF!</v>
      </c>
      <c r="K82" s="15" t="e">
        <f>K79*#REF!</f>
        <v>#REF!</v>
      </c>
      <c r="L82" s="15" t="e">
        <f>L79*#REF!</f>
        <v>#REF!</v>
      </c>
      <c r="M82" s="15" t="e">
        <f>M79*#REF!</f>
        <v>#REF!</v>
      </c>
      <c r="N82" s="15" t="e">
        <f>N79*#REF!</f>
        <v>#REF!</v>
      </c>
      <c r="O82" s="15" t="e">
        <f>O79*#REF!</f>
        <v>#REF!</v>
      </c>
      <c r="P82" s="15" t="e">
        <f>P79*#REF!</f>
        <v>#REF!</v>
      </c>
      <c r="Q82" s="15" t="e">
        <f>Q79*#REF!</f>
        <v>#REF!</v>
      </c>
      <c r="R82" s="15" t="e">
        <f>R79*#REF!</f>
        <v>#REF!</v>
      </c>
      <c r="S82" s="15" t="e">
        <f>S79*#REF!</f>
        <v>#REF!</v>
      </c>
      <c r="T82" s="15" t="e">
        <f>T79*#REF!</f>
        <v>#REF!</v>
      </c>
      <c r="U82" s="15" t="e">
        <f>U79*#REF!</f>
        <v>#REF!</v>
      </c>
      <c r="V82" s="15" t="e">
        <f>V79*#REF!</f>
        <v>#REF!</v>
      </c>
      <c r="W82" s="15" t="e">
        <f>W79*#REF!</f>
        <v>#REF!</v>
      </c>
      <c r="X82" s="15" t="e">
        <f>X79*#REF!</f>
        <v>#REF!</v>
      </c>
      <c r="Y82" s="15" t="e">
        <f>Y79*#REF!</f>
        <v>#REF!</v>
      </c>
      <c r="Z82" s="15" t="e">
        <f>Z79*#REF!</f>
        <v>#REF!</v>
      </c>
      <c r="AA82" s="15" t="e">
        <f>AA79*#REF!</f>
        <v>#REF!</v>
      </c>
      <c r="AB82" s="15"/>
    </row>
    <row r="83" spans="1:28" ht="12" hidden="1" outlineLevel="1">
      <c r="A83" s="15"/>
      <c r="B83" s="16" t="s">
        <v>65</v>
      </c>
      <c r="C83" s="16"/>
      <c r="D83" s="16">
        <f>D79*$C$20</f>
        <v>0</v>
      </c>
      <c r="E83" s="16">
        <f>E79*$C$20</f>
        <v>0</v>
      </c>
      <c r="F83" s="16">
        <f>F79*$C$20</f>
        <v>0</v>
      </c>
      <c r="G83" s="16">
        <f>G79*$C$20</f>
        <v>0</v>
      </c>
      <c r="H83" s="16">
        <f>H79*$C$20</f>
        <v>0</v>
      </c>
      <c r="I83" s="16">
        <f>I79*$C$20</f>
        <v>0</v>
      </c>
      <c r="J83" s="16">
        <f>J79*$C$20</f>
        <v>0</v>
      </c>
      <c r="K83" s="16">
        <f>K79*$C$20</f>
        <v>0</v>
      </c>
      <c r="L83" s="16">
        <f>L79*$C$20</f>
        <v>0</v>
      </c>
      <c r="M83" s="16">
        <f>M79*$C$20</f>
        <v>0</v>
      </c>
      <c r="N83" s="16">
        <f>N79*$C$20</f>
        <v>0</v>
      </c>
      <c r="O83" s="16">
        <f>O79*$C$20</f>
        <v>0</v>
      </c>
      <c r="P83" s="16">
        <f>P79*$C$20</f>
        <v>0</v>
      </c>
      <c r="Q83" s="16">
        <f>Q79*$C$20</f>
        <v>0</v>
      </c>
      <c r="R83" s="16">
        <f>R79*$C$20</f>
        <v>0</v>
      </c>
      <c r="S83" s="16">
        <f>S79*$C$20</f>
        <v>0</v>
      </c>
      <c r="T83" s="16">
        <f>T79*$C$20</f>
        <v>0</v>
      </c>
      <c r="U83" s="16">
        <f>U79*$C$20</f>
        <v>0</v>
      </c>
      <c r="V83" s="16">
        <f>V79*$C$20</f>
        <v>0</v>
      </c>
      <c r="W83" s="16">
        <f>W79*$C$20</f>
        <v>0</v>
      </c>
      <c r="X83" s="16">
        <f>X79*$C$20</f>
        <v>0</v>
      </c>
      <c r="Y83" s="16">
        <f>Y79*$C$20</f>
        <v>0</v>
      </c>
      <c r="Z83" s="16">
        <f>Z79*$C$20</f>
        <v>0</v>
      </c>
      <c r="AA83" s="16">
        <f>AA79*$C$20</f>
        <v>0</v>
      </c>
      <c r="AB83" s="15"/>
    </row>
    <row r="84" spans="1:28" ht="12" hidden="1" outlineLevel="1">
      <c r="A84" s="15"/>
      <c r="B84" s="15" t="s">
        <v>66</v>
      </c>
      <c r="C84" s="15"/>
      <c r="D84" s="15" t="e">
        <f t="shared" ref="D84:AA84" si="12">SUM(D82:D83)</f>
        <v>#REF!</v>
      </c>
      <c r="E84" s="15" t="e">
        <f t="shared" si="12"/>
        <v>#REF!</v>
      </c>
      <c r="F84" s="15" t="e">
        <f t="shared" si="12"/>
        <v>#REF!</v>
      </c>
      <c r="G84" s="15" t="e">
        <f t="shared" si="12"/>
        <v>#REF!</v>
      </c>
      <c r="H84" s="15" t="e">
        <f t="shared" si="12"/>
        <v>#REF!</v>
      </c>
      <c r="I84" s="15" t="e">
        <f t="shared" si="12"/>
        <v>#REF!</v>
      </c>
      <c r="J84" s="15" t="e">
        <f t="shared" si="12"/>
        <v>#REF!</v>
      </c>
      <c r="K84" s="15" t="e">
        <f t="shared" si="12"/>
        <v>#REF!</v>
      </c>
      <c r="L84" s="15" t="e">
        <f t="shared" si="12"/>
        <v>#REF!</v>
      </c>
      <c r="M84" s="15" t="e">
        <f t="shared" si="12"/>
        <v>#REF!</v>
      </c>
      <c r="N84" s="15" t="e">
        <f t="shared" si="12"/>
        <v>#REF!</v>
      </c>
      <c r="O84" s="15" t="e">
        <f t="shared" si="12"/>
        <v>#REF!</v>
      </c>
      <c r="P84" s="15" t="e">
        <f t="shared" si="12"/>
        <v>#REF!</v>
      </c>
      <c r="Q84" s="15" t="e">
        <f t="shared" si="12"/>
        <v>#REF!</v>
      </c>
      <c r="R84" s="15" t="e">
        <f t="shared" si="12"/>
        <v>#REF!</v>
      </c>
      <c r="S84" s="15" t="e">
        <f t="shared" si="12"/>
        <v>#REF!</v>
      </c>
      <c r="T84" s="15" t="e">
        <f t="shared" si="12"/>
        <v>#REF!</v>
      </c>
      <c r="U84" s="15" t="e">
        <f t="shared" si="12"/>
        <v>#REF!</v>
      </c>
      <c r="V84" s="15" t="e">
        <f t="shared" si="12"/>
        <v>#REF!</v>
      </c>
      <c r="W84" s="15" t="e">
        <f t="shared" si="12"/>
        <v>#REF!</v>
      </c>
      <c r="X84" s="15" t="e">
        <f t="shared" si="12"/>
        <v>#REF!</v>
      </c>
      <c r="Y84" s="15" t="e">
        <f t="shared" si="12"/>
        <v>#REF!</v>
      </c>
      <c r="Z84" s="15" t="e">
        <f t="shared" si="12"/>
        <v>#REF!</v>
      </c>
      <c r="AA84" s="15" t="e">
        <f t="shared" si="12"/>
        <v>#REF!</v>
      </c>
      <c r="AB84" s="15"/>
    </row>
    <row r="85" spans="1:28" ht="12" hidden="1" outlineLevel="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2" hidden="1" outlineLevel="1">
      <c r="A86" s="15"/>
      <c r="B86" s="15" t="s">
        <v>67</v>
      </c>
      <c r="C86" s="15"/>
      <c r="D86" s="15" t="e">
        <f t="shared" ref="D86:AA86" si="13">D79-D84</f>
        <v>#REF!</v>
      </c>
      <c r="E86" s="15" t="e">
        <f t="shared" si="13"/>
        <v>#REF!</v>
      </c>
      <c r="F86" s="15" t="e">
        <f t="shared" si="13"/>
        <v>#REF!</v>
      </c>
      <c r="G86" s="15" t="e">
        <f t="shared" si="13"/>
        <v>#REF!</v>
      </c>
      <c r="H86" s="15" t="e">
        <f t="shared" si="13"/>
        <v>#REF!</v>
      </c>
      <c r="I86" s="15" t="e">
        <f t="shared" si="13"/>
        <v>#REF!</v>
      </c>
      <c r="J86" s="15" t="e">
        <f t="shared" si="13"/>
        <v>#REF!</v>
      </c>
      <c r="K86" s="15" t="e">
        <f t="shared" si="13"/>
        <v>#REF!</v>
      </c>
      <c r="L86" s="15" t="e">
        <f t="shared" si="13"/>
        <v>#REF!</v>
      </c>
      <c r="M86" s="15" t="e">
        <f t="shared" si="13"/>
        <v>#REF!</v>
      </c>
      <c r="N86" s="15" t="e">
        <f t="shared" si="13"/>
        <v>#REF!</v>
      </c>
      <c r="O86" s="15" t="e">
        <f t="shared" si="13"/>
        <v>#REF!</v>
      </c>
      <c r="P86" s="15" t="e">
        <f t="shared" si="13"/>
        <v>#REF!</v>
      </c>
      <c r="Q86" s="15" t="e">
        <f t="shared" si="13"/>
        <v>#REF!</v>
      </c>
      <c r="R86" s="15" t="e">
        <f t="shared" si="13"/>
        <v>#REF!</v>
      </c>
      <c r="S86" s="15" t="e">
        <f t="shared" si="13"/>
        <v>#REF!</v>
      </c>
      <c r="T86" s="15" t="e">
        <f t="shared" si="13"/>
        <v>#REF!</v>
      </c>
      <c r="U86" s="15" t="e">
        <f t="shared" si="13"/>
        <v>#REF!</v>
      </c>
      <c r="V86" s="15" t="e">
        <f t="shared" si="13"/>
        <v>#REF!</v>
      </c>
      <c r="W86" s="15" t="e">
        <f t="shared" si="13"/>
        <v>#REF!</v>
      </c>
      <c r="X86" s="15" t="e">
        <f t="shared" si="13"/>
        <v>#REF!</v>
      </c>
      <c r="Y86" s="15" t="e">
        <f t="shared" si="13"/>
        <v>#REF!</v>
      </c>
      <c r="Z86" s="15" t="e">
        <f t="shared" si="13"/>
        <v>#REF!</v>
      </c>
      <c r="AA86" s="15" t="e">
        <f t="shared" si="13"/>
        <v>#REF!</v>
      </c>
      <c r="AB86" s="15"/>
    </row>
    <row r="87" spans="1:28" ht="12" hidden="1" outlineLevel="1">
      <c r="B87" s="5" t="s">
        <v>68</v>
      </c>
      <c r="D87" s="17" t="e">
        <f t="shared" ref="D87:AA87" si="14">D86/D79</f>
        <v>#REF!</v>
      </c>
      <c r="E87" s="17" t="e">
        <f t="shared" si="14"/>
        <v>#REF!</v>
      </c>
      <c r="F87" s="17" t="e">
        <f t="shared" si="14"/>
        <v>#REF!</v>
      </c>
      <c r="G87" s="17" t="e">
        <f t="shared" si="14"/>
        <v>#REF!</v>
      </c>
      <c r="H87" s="17" t="e">
        <f t="shared" si="14"/>
        <v>#REF!</v>
      </c>
      <c r="I87" s="17" t="e">
        <f t="shared" si="14"/>
        <v>#REF!</v>
      </c>
      <c r="J87" s="17" t="e">
        <f t="shared" si="14"/>
        <v>#REF!</v>
      </c>
      <c r="K87" s="17" t="e">
        <f t="shared" si="14"/>
        <v>#REF!</v>
      </c>
      <c r="L87" s="17" t="e">
        <f t="shared" si="14"/>
        <v>#REF!</v>
      </c>
      <c r="M87" s="17" t="e">
        <f t="shared" si="14"/>
        <v>#REF!</v>
      </c>
      <c r="N87" s="17" t="e">
        <f t="shared" si="14"/>
        <v>#REF!</v>
      </c>
      <c r="O87" s="17" t="e">
        <f t="shared" si="14"/>
        <v>#REF!</v>
      </c>
      <c r="P87" s="17" t="e">
        <f t="shared" si="14"/>
        <v>#REF!</v>
      </c>
      <c r="Q87" s="17" t="e">
        <f t="shared" si="14"/>
        <v>#REF!</v>
      </c>
      <c r="R87" s="17" t="e">
        <f t="shared" si="14"/>
        <v>#REF!</v>
      </c>
      <c r="S87" s="17" t="e">
        <f t="shared" si="14"/>
        <v>#REF!</v>
      </c>
      <c r="T87" s="17" t="e">
        <f t="shared" si="14"/>
        <v>#REF!</v>
      </c>
      <c r="U87" s="17" t="e">
        <f t="shared" si="14"/>
        <v>#REF!</v>
      </c>
      <c r="V87" s="17" t="e">
        <f t="shared" si="14"/>
        <v>#REF!</v>
      </c>
      <c r="W87" s="17" t="e">
        <f t="shared" si="14"/>
        <v>#REF!</v>
      </c>
      <c r="X87" s="17" t="e">
        <f t="shared" si="14"/>
        <v>#REF!</v>
      </c>
      <c r="Y87" s="17" t="e">
        <f t="shared" si="14"/>
        <v>#REF!</v>
      </c>
      <c r="Z87" s="17" t="e">
        <f t="shared" si="14"/>
        <v>#REF!</v>
      </c>
      <c r="AA87" s="17" t="e">
        <f t="shared" si="14"/>
        <v>#REF!</v>
      </c>
    </row>
    <row r="88" spans="1:28" ht="12" hidden="1" outlineLevel="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2" hidden="1" outlineLevel="1">
      <c r="A89" s="15"/>
      <c r="B89" s="15" t="s">
        <v>69</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2" hidden="1" outlineLevel="1">
      <c r="A90" s="15"/>
      <c r="B90" s="15" t="s">
        <v>70</v>
      </c>
      <c r="C90" s="15"/>
      <c r="D90" s="15">
        <f t="shared" ref="D90:AA90" si="15">$C$13</f>
        <v>100</v>
      </c>
      <c r="E90" s="15">
        <f t="shared" si="15"/>
        <v>100</v>
      </c>
      <c r="F90" s="15">
        <f t="shared" si="15"/>
        <v>100</v>
      </c>
      <c r="G90" s="15">
        <f t="shared" si="15"/>
        <v>100</v>
      </c>
      <c r="H90" s="15">
        <f t="shared" si="15"/>
        <v>100</v>
      </c>
      <c r="I90" s="15">
        <f t="shared" si="15"/>
        <v>100</v>
      </c>
      <c r="J90" s="15">
        <f t="shared" si="15"/>
        <v>100</v>
      </c>
      <c r="K90" s="15">
        <f t="shared" si="15"/>
        <v>100</v>
      </c>
      <c r="L90" s="15">
        <f t="shared" si="15"/>
        <v>100</v>
      </c>
      <c r="M90" s="15">
        <f t="shared" si="15"/>
        <v>100</v>
      </c>
      <c r="N90" s="15">
        <f t="shared" si="15"/>
        <v>100</v>
      </c>
      <c r="O90" s="15">
        <f t="shared" si="15"/>
        <v>100</v>
      </c>
      <c r="P90" s="15">
        <f t="shared" si="15"/>
        <v>100</v>
      </c>
      <c r="Q90" s="15">
        <f t="shared" si="15"/>
        <v>100</v>
      </c>
      <c r="R90" s="15">
        <f t="shared" si="15"/>
        <v>100</v>
      </c>
      <c r="S90" s="15">
        <f t="shared" si="15"/>
        <v>100</v>
      </c>
      <c r="T90" s="15">
        <f t="shared" si="15"/>
        <v>100</v>
      </c>
      <c r="U90" s="15">
        <f t="shared" si="15"/>
        <v>100</v>
      </c>
      <c r="V90" s="15">
        <f t="shared" si="15"/>
        <v>100</v>
      </c>
      <c r="W90" s="15">
        <f t="shared" si="15"/>
        <v>100</v>
      </c>
      <c r="X90" s="15">
        <f t="shared" si="15"/>
        <v>100</v>
      </c>
      <c r="Y90" s="15">
        <f t="shared" si="15"/>
        <v>100</v>
      </c>
      <c r="Z90" s="15">
        <f t="shared" si="15"/>
        <v>100</v>
      </c>
      <c r="AA90" s="15">
        <f t="shared" si="15"/>
        <v>100</v>
      </c>
      <c r="AB90" s="15"/>
    </row>
    <row r="91" spans="1:28" ht="12" hidden="1" outlineLevel="1">
      <c r="A91" s="15"/>
      <c r="B91" s="15" t="s">
        <v>71</v>
      </c>
      <c r="C91" s="15"/>
      <c r="D91" s="15">
        <f t="shared" ref="D91:AA91" si="16">$C$24</f>
        <v>50</v>
      </c>
      <c r="E91" s="15">
        <f t="shared" si="16"/>
        <v>50</v>
      </c>
      <c r="F91" s="15">
        <f t="shared" si="16"/>
        <v>50</v>
      </c>
      <c r="G91" s="15">
        <f t="shared" si="16"/>
        <v>50</v>
      </c>
      <c r="H91" s="15">
        <f t="shared" si="16"/>
        <v>50</v>
      </c>
      <c r="I91" s="15">
        <f t="shared" si="16"/>
        <v>50</v>
      </c>
      <c r="J91" s="15">
        <f t="shared" si="16"/>
        <v>50</v>
      </c>
      <c r="K91" s="15">
        <f t="shared" si="16"/>
        <v>50</v>
      </c>
      <c r="L91" s="15">
        <f t="shared" si="16"/>
        <v>50</v>
      </c>
      <c r="M91" s="15">
        <f t="shared" si="16"/>
        <v>50</v>
      </c>
      <c r="N91" s="15">
        <f t="shared" si="16"/>
        <v>50</v>
      </c>
      <c r="O91" s="15">
        <f t="shared" si="16"/>
        <v>50</v>
      </c>
      <c r="P91" s="15">
        <f t="shared" si="16"/>
        <v>50</v>
      </c>
      <c r="Q91" s="15">
        <f t="shared" si="16"/>
        <v>50</v>
      </c>
      <c r="R91" s="15">
        <f t="shared" si="16"/>
        <v>50</v>
      </c>
      <c r="S91" s="15">
        <f t="shared" si="16"/>
        <v>50</v>
      </c>
      <c r="T91" s="15">
        <f t="shared" si="16"/>
        <v>50</v>
      </c>
      <c r="U91" s="15">
        <f t="shared" si="16"/>
        <v>50</v>
      </c>
      <c r="V91" s="15">
        <f t="shared" si="16"/>
        <v>50</v>
      </c>
      <c r="W91" s="15">
        <f t="shared" si="16"/>
        <v>50</v>
      </c>
      <c r="X91" s="15">
        <f t="shared" si="16"/>
        <v>50</v>
      </c>
      <c r="Y91" s="15">
        <f t="shared" si="16"/>
        <v>50</v>
      </c>
      <c r="Z91" s="15">
        <f t="shared" si="16"/>
        <v>50</v>
      </c>
      <c r="AA91" s="15">
        <f t="shared" si="16"/>
        <v>50</v>
      </c>
      <c r="AB91" s="15"/>
    </row>
    <row r="92" spans="1:28" ht="12" hidden="1" outlineLevel="1">
      <c r="A92" s="15"/>
      <c r="B92" s="15" t="s">
        <v>35</v>
      </c>
      <c r="C92" s="15"/>
      <c r="D92" s="15">
        <f t="shared" ref="D92:AA92" si="17">$C$15</f>
        <v>0</v>
      </c>
      <c r="E92" s="15">
        <f t="shared" si="17"/>
        <v>0</v>
      </c>
      <c r="F92" s="15">
        <f t="shared" si="17"/>
        <v>0</v>
      </c>
      <c r="G92" s="15">
        <f t="shared" si="17"/>
        <v>0</v>
      </c>
      <c r="H92" s="15">
        <f t="shared" si="17"/>
        <v>0</v>
      </c>
      <c r="I92" s="15">
        <f t="shared" si="17"/>
        <v>0</v>
      </c>
      <c r="J92" s="15">
        <f t="shared" si="17"/>
        <v>0</v>
      </c>
      <c r="K92" s="15">
        <f t="shared" si="17"/>
        <v>0</v>
      </c>
      <c r="L92" s="15">
        <f t="shared" si="17"/>
        <v>0</v>
      </c>
      <c r="M92" s="15">
        <f t="shared" si="17"/>
        <v>0</v>
      </c>
      <c r="N92" s="15">
        <f t="shared" si="17"/>
        <v>0</v>
      </c>
      <c r="O92" s="15">
        <f t="shared" si="17"/>
        <v>0</v>
      </c>
      <c r="P92" s="15">
        <f t="shared" si="17"/>
        <v>0</v>
      </c>
      <c r="Q92" s="15">
        <f t="shared" si="17"/>
        <v>0</v>
      </c>
      <c r="R92" s="15">
        <f t="shared" si="17"/>
        <v>0</v>
      </c>
      <c r="S92" s="15">
        <f t="shared" si="17"/>
        <v>0</v>
      </c>
      <c r="T92" s="15">
        <f t="shared" si="17"/>
        <v>0</v>
      </c>
      <c r="U92" s="15">
        <f t="shared" si="17"/>
        <v>0</v>
      </c>
      <c r="V92" s="15">
        <f t="shared" si="17"/>
        <v>0</v>
      </c>
      <c r="W92" s="15">
        <f t="shared" si="17"/>
        <v>0</v>
      </c>
      <c r="X92" s="15">
        <f t="shared" si="17"/>
        <v>0</v>
      </c>
      <c r="Y92" s="15">
        <f t="shared" si="17"/>
        <v>0</v>
      </c>
      <c r="Z92" s="15">
        <f t="shared" si="17"/>
        <v>0</v>
      </c>
      <c r="AA92" s="15">
        <f t="shared" si="17"/>
        <v>0</v>
      </c>
      <c r="AB92" s="15"/>
    </row>
    <row r="93" spans="1:28" ht="12" hidden="1" outlineLevel="1">
      <c r="A93" s="15"/>
      <c r="B93" s="16" t="s">
        <v>72</v>
      </c>
      <c r="C93" s="16"/>
      <c r="D93" s="16">
        <f t="shared" ref="D93:AA93" si="18">D79*$C$14</f>
        <v>0</v>
      </c>
      <c r="E93" s="16">
        <f t="shared" si="18"/>
        <v>0</v>
      </c>
      <c r="F93" s="16">
        <f t="shared" si="18"/>
        <v>0</v>
      </c>
      <c r="G93" s="16">
        <f t="shared" si="18"/>
        <v>0</v>
      </c>
      <c r="H93" s="16">
        <f t="shared" si="18"/>
        <v>0</v>
      </c>
      <c r="I93" s="16">
        <f t="shared" si="18"/>
        <v>0</v>
      </c>
      <c r="J93" s="16">
        <f t="shared" si="18"/>
        <v>0</v>
      </c>
      <c r="K93" s="16">
        <f t="shared" si="18"/>
        <v>0</v>
      </c>
      <c r="L93" s="16">
        <f t="shared" si="18"/>
        <v>0</v>
      </c>
      <c r="M93" s="16">
        <f t="shared" si="18"/>
        <v>0</v>
      </c>
      <c r="N93" s="16">
        <f t="shared" si="18"/>
        <v>0</v>
      </c>
      <c r="O93" s="16">
        <f t="shared" si="18"/>
        <v>0</v>
      </c>
      <c r="P93" s="16">
        <f t="shared" si="18"/>
        <v>0</v>
      </c>
      <c r="Q93" s="16">
        <f t="shared" si="18"/>
        <v>0</v>
      </c>
      <c r="R93" s="16">
        <f t="shared" si="18"/>
        <v>0</v>
      </c>
      <c r="S93" s="16">
        <f t="shared" si="18"/>
        <v>0</v>
      </c>
      <c r="T93" s="16">
        <f t="shared" si="18"/>
        <v>0</v>
      </c>
      <c r="U93" s="16">
        <f t="shared" si="18"/>
        <v>0</v>
      </c>
      <c r="V93" s="16">
        <f t="shared" si="18"/>
        <v>0</v>
      </c>
      <c r="W93" s="16">
        <f t="shared" si="18"/>
        <v>0</v>
      </c>
      <c r="X93" s="16">
        <f t="shared" si="18"/>
        <v>0</v>
      </c>
      <c r="Y93" s="16">
        <f t="shared" si="18"/>
        <v>0</v>
      </c>
      <c r="Z93" s="16">
        <f t="shared" si="18"/>
        <v>0</v>
      </c>
      <c r="AA93" s="16">
        <f t="shared" si="18"/>
        <v>0</v>
      </c>
      <c r="AB93" s="15"/>
    </row>
    <row r="94" spans="1:28" ht="12" hidden="1" outlineLevel="1">
      <c r="A94" s="15"/>
      <c r="B94" s="15" t="s">
        <v>73</v>
      </c>
      <c r="C94" s="15"/>
      <c r="D94" s="15">
        <f t="shared" ref="D94:AA94" si="19">SUM(D90:D93)</f>
        <v>150</v>
      </c>
      <c r="E94" s="15">
        <f t="shared" si="19"/>
        <v>150</v>
      </c>
      <c r="F94" s="15">
        <f t="shared" si="19"/>
        <v>150</v>
      </c>
      <c r="G94" s="15">
        <f t="shared" si="19"/>
        <v>150</v>
      </c>
      <c r="H94" s="15">
        <f t="shared" si="19"/>
        <v>150</v>
      </c>
      <c r="I94" s="15">
        <f t="shared" si="19"/>
        <v>150</v>
      </c>
      <c r="J94" s="15">
        <f t="shared" si="19"/>
        <v>150</v>
      </c>
      <c r="K94" s="15">
        <f t="shared" si="19"/>
        <v>150</v>
      </c>
      <c r="L94" s="15">
        <f t="shared" si="19"/>
        <v>150</v>
      </c>
      <c r="M94" s="15">
        <f t="shared" si="19"/>
        <v>150</v>
      </c>
      <c r="N94" s="15">
        <f t="shared" si="19"/>
        <v>150</v>
      </c>
      <c r="O94" s="15">
        <f t="shared" si="19"/>
        <v>150</v>
      </c>
      <c r="P94" s="15">
        <f t="shared" si="19"/>
        <v>150</v>
      </c>
      <c r="Q94" s="15">
        <f t="shared" si="19"/>
        <v>150</v>
      </c>
      <c r="R94" s="15">
        <f t="shared" si="19"/>
        <v>150</v>
      </c>
      <c r="S94" s="15">
        <f t="shared" si="19"/>
        <v>150</v>
      </c>
      <c r="T94" s="15">
        <f t="shared" si="19"/>
        <v>150</v>
      </c>
      <c r="U94" s="15">
        <f t="shared" si="19"/>
        <v>150</v>
      </c>
      <c r="V94" s="15">
        <f t="shared" si="19"/>
        <v>150</v>
      </c>
      <c r="W94" s="15">
        <f t="shared" si="19"/>
        <v>150</v>
      </c>
      <c r="X94" s="15">
        <f t="shared" si="19"/>
        <v>150</v>
      </c>
      <c r="Y94" s="15">
        <f t="shared" si="19"/>
        <v>150</v>
      </c>
      <c r="Z94" s="15">
        <f t="shared" si="19"/>
        <v>150</v>
      </c>
      <c r="AA94" s="15">
        <f t="shared" si="19"/>
        <v>150</v>
      </c>
      <c r="AB94" s="15"/>
    </row>
    <row r="95" spans="1:28" ht="12" hidden="1" outlineLevel="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2" hidden="1" outlineLevel="1">
      <c r="A96" s="15"/>
      <c r="B96" s="15" t="s">
        <v>54</v>
      </c>
      <c r="C96" s="15"/>
      <c r="D96" s="15" t="e">
        <f t="shared" ref="D96:AA96" si="20">D86-D94</f>
        <v>#REF!</v>
      </c>
      <c r="E96" s="15" t="e">
        <f t="shared" si="20"/>
        <v>#REF!</v>
      </c>
      <c r="F96" s="15" t="e">
        <f t="shared" si="20"/>
        <v>#REF!</v>
      </c>
      <c r="G96" s="15" t="e">
        <f t="shared" si="20"/>
        <v>#REF!</v>
      </c>
      <c r="H96" s="15" t="e">
        <f t="shared" si="20"/>
        <v>#REF!</v>
      </c>
      <c r="I96" s="15" t="e">
        <f t="shared" si="20"/>
        <v>#REF!</v>
      </c>
      <c r="J96" s="15" t="e">
        <f t="shared" si="20"/>
        <v>#REF!</v>
      </c>
      <c r="K96" s="15" t="e">
        <f t="shared" si="20"/>
        <v>#REF!</v>
      </c>
      <c r="L96" s="15" t="e">
        <f t="shared" si="20"/>
        <v>#REF!</v>
      </c>
      <c r="M96" s="15" t="e">
        <f t="shared" si="20"/>
        <v>#REF!</v>
      </c>
      <c r="N96" s="15" t="e">
        <f t="shared" si="20"/>
        <v>#REF!</v>
      </c>
      <c r="O96" s="15" t="e">
        <f t="shared" si="20"/>
        <v>#REF!</v>
      </c>
      <c r="P96" s="15" t="e">
        <f t="shared" si="20"/>
        <v>#REF!</v>
      </c>
      <c r="Q96" s="15" t="e">
        <f t="shared" si="20"/>
        <v>#REF!</v>
      </c>
      <c r="R96" s="15" t="e">
        <f t="shared" si="20"/>
        <v>#REF!</v>
      </c>
      <c r="S96" s="15" t="e">
        <f t="shared" si="20"/>
        <v>#REF!</v>
      </c>
      <c r="T96" s="15" t="e">
        <f t="shared" si="20"/>
        <v>#REF!</v>
      </c>
      <c r="U96" s="15" t="e">
        <f t="shared" si="20"/>
        <v>#REF!</v>
      </c>
      <c r="V96" s="15" t="e">
        <f t="shared" si="20"/>
        <v>#REF!</v>
      </c>
      <c r="W96" s="15" t="e">
        <f t="shared" si="20"/>
        <v>#REF!</v>
      </c>
      <c r="X96" s="15" t="e">
        <f t="shared" si="20"/>
        <v>#REF!</v>
      </c>
      <c r="Y96" s="15" t="e">
        <f t="shared" si="20"/>
        <v>#REF!</v>
      </c>
      <c r="Z96" s="15" t="e">
        <f t="shared" si="20"/>
        <v>#REF!</v>
      </c>
      <c r="AA96" s="15" t="e">
        <f t="shared" si="20"/>
        <v>#REF!</v>
      </c>
      <c r="AB96" s="15"/>
    </row>
    <row r="97" spans="2:27" ht="12" hidden="1" outlineLevel="1">
      <c r="B97" s="5" t="s">
        <v>68</v>
      </c>
      <c r="D97" s="17" t="e">
        <f t="shared" ref="D97:AA97" si="21">D96/D79</f>
        <v>#REF!</v>
      </c>
      <c r="E97" s="17" t="e">
        <f t="shared" si="21"/>
        <v>#REF!</v>
      </c>
      <c r="F97" s="17" t="e">
        <f t="shared" si="21"/>
        <v>#REF!</v>
      </c>
      <c r="G97" s="17" t="e">
        <f t="shared" si="21"/>
        <v>#REF!</v>
      </c>
      <c r="H97" s="17" t="e">
        <f t="shared" si="21"/>
        <v>#REF!</v>
      </c>
      <c r="I97" s="17" t="e">
        <f t="shared" si="21"/>
        <v>#REF!</v>
      </c>
      <c r="J97" s="17" t="e">
        <f t="shared" si="21"/>
        <v>#REF!</v>
      </c>
      <c r="K97" s="17" t="e">
        <f t="shared" si="21"/>
        <v>#REF!</v>
      </c>
      <c r="L97" s="17" t="e">
        <f t="shared" si="21"/>
        <v>#REF!</v>
      </c>
      <c r="M97" s="17" t="e">
        <f t="shared" si="21"/>
        <v>#REF!</v>
      </c>
      <c r="N97" s="17" t="e">
        <f t="shared" si="21"/>
        <v>#REF!</v>
      </c>
      <c r="O97" s="17" t="e">
        <f t="shared" si="21"/>
        <v>#REF!</v>
      </c>
      <c r="P97" s="17" t="e">
        <f t="shared" si="21"/>
        <v>#REF!</v>
      </c>
      <c r="Q97" s="17" t="e">
        <f t="shared" si="21"/>
        <v>#REF!</v>
      </c>
      <c r="R97" s="17" t="e">
        <f t="shared" si="21"/>
        <v>#REF!</v>
      </c>
      <c r="S97" s="17" t="e">
        <f t="shared" si="21"/>
        <v>#REF!</v>
      </c>
      <c r="T97" s="17" t="e">
        <f t="shared" si="21"/>
        <v>#REF!</v>
      </c>
      <c r="U97" s="17" t="e">
        <f t="shared" si="21"/>
        <v>#REF!</v>
      </c>
      <c r="V97" s="17" t="e">
        <f t="shared" si="21"/>
        <v>#REF!</v>
      </c>
      <c r="W97" s="17" t="e">
        <f t="shared" si="21"/>
        <v>#REF!</v>
      </c>
      <c r="X97" s="17" t="e">
        <f t="shared" si="21"/>
        <v>#REF!</v>
      </c>
      <c r="Y97" s="17" t="e">
        <f t="shared" si="21"/>
        <v>#REF!</v>
      </c>
      <c r="Z97" s="17" t="e">
        <f t="shared" si="21"/>
        <v>#REF!</v>
      </c>
      <c r="AA97" s="17" t="e">
        <f t="shared" si="21"/>
        <v>#REF!</v>
      </c>
    </row>
    <row r="98" spans="2:27" ht="15.75" hidden="1" customHeight="1" outlineLevel="1"/>
    <row r="102" spans="2:27" ht="12.75">
      <c r="B102" s="1" t="s">
        <v>74</v>
      </c>
    </row>
    <row r="103" spans="2:27" ht="396" customHeight="1">
      <c r="B103" s="23" t="s">
        <v>75</v>
      </c>
    </row>
    <row r="104" spans="2:27" ht="15.75" customHeight="1">
      <c r="B104" s="23"/>
    </row>
    <row r="105" spans="2:27" ht="15.75" customHeight="1">
      <c r="B105" s="23"/>
    </row>
  </sheetData>
  <mergeCells count="2">
    <mergeCell ref="F6:H6"/>
    <mergeCell ref="B72:AA72"/>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C541-1737-4A94-8B4D-05F9E318EE03}">
  <sheetPr>
    <outlinePr summaryBelow="0" summaryRight="0"/>
  </sheetPr>
  <dimension ref="A2:AB105"/>
  <sheetViews>
    <sheetView showGridLines="0" zoomScaleNormal="115" zoomScalePageLayoutView="115" workbookViewId="0">
      <selection activeCell="C10" sqref="C10"/>
    </sheetView>
  </sheetViews>
  <sheetFormatPr defaultColWidth="14.28515625" defaultRowHeight="15.75" customHeight="1" outlineLevelRow="1" outlineLevelCol="1"/>
  <cols>
    <col min="2" max="2" width="79.28515625" customWidth="1"/>
    <col min="3" max="3" width="14.28515625" customWidth="1" outlineLevel="1"/>
  </cols>
  <sheetData>
    <row r="2" spans="2:8" ht="12.75">
      <c r="B2" s="1" t="s">
        <v>2</v>
      </c>
      <c r="C2" s="1"/>
      <c r="F2" s="5"/>
      <c r="G2" s="5"/>
      <c r="H2" s="5"/>
    </row>
    <row r="3" spans="2:8" ht="12.75">
      <c r="B3" s="1"/>
      <c r="C3" s="1"/>
      <c r="F3" s="5"/>
      <c r="G3" s="5"/>
      <c r="H3" s="5"/>
    </row>
    <row r="4" spans="2:8" ht="27.95">
      <c r="B4" s="3" t="s">
        <v>3</v>
      </c>
      <c r="C4" s="1"/>
      <c r="F4" s="5"/>
      <c r="G4" s="5"/>
      <c r="H4" s="5"/>
    </row>
    <row r="5" spans="2:8" ht="12.75">
      <c r="B5" s="1"/>
      <c r="C5" s="1"/>
      <c r="F5" s="5"/>
      <c r="G5" s="5"/>
      <c r="H5" s="5"/>
    </row>
    <row r="6" spans="2:8" ht="12.75">
      <c r="B6" s="4" t="s">
        <v>4</v>
      </c>
      <c r="C6" s="4"/>
      <c r="D6" s="4" t="s">
        <v>5</v>
      </c>
      <c r="F6" s="44"/>
      <c r="G6" s="45"/>
      <c r="H6" s="45"/>
    </row>
    <row r="7" spans="2:8" ht="12.75">
      <c r="F7" s="5"/>
      <c r="G7" s="5"/>
      <c r="H7" s="5"/>
    </row>
    <row r="8" spans="2:8" ht="12.75">
      <c r="B8" s="5" t="s">
        <v>6</v>
      </c>
      <c r="C8" s="25">
        <v>80</v>
      </c>
      <c r="D8" s="5" t="s">
        <v>7</v>
      </c>
      <c r="F8" s="5"/>
      <c r="G8" s="5"/>
      <c r="H8" s="5"/>
    </row>
    <row r="9" spans="2:8" ht="12.75">
      <c r="B9" s="5" t="s">
        <v>8</v>
      </c>
      <c r="C9" s="6">
        <v>2</v>
      </c>
      <c r="D9" s="5" t="s">
        <v>9</v>
      </c>
      <c r="F9" s="5"/>
      <c r="G9" s="5"/>
      <c r="H9" s="5"/>
    </row>
    <row r="10" spans="2:8" ht="12.75">
      <c r="B10" s="5" t="s">
        <v>10</v>
      </c>
      <c r="C10" s="26">
        <f>C8*C9</f>
        <v>160</v>
      </c>
      <c r="F10" s="5"/>
      <c r="G10" s="28"/>
      <c r="H10" s="28"/>
    </row>
    <row r="11" spans="2:8" ht="12.75">
      <c r="F11" s="5"/>
      <c r="G11" s="28"/>
      <c r="H11" s="28"/>
    </row>
    <row r="12" spans="2:8" ht="12.75">
      <c r="F12" s="5"/>
      <c r="G12" s="28"/>
      <c r="H12" s="28"/>
    </row>
    <row r="13" spans="2:8" ht="12.75">
      <c r="B13" s="5" t="s">
        <v>11</v>
      </c>
      <c r="C13" s="25">
        <v>100</v>
      </c>
      <c r="D13" s="5" t="s">
        <v>12</v>
      </c>
      <c r="F13" s="5"/>
      <c r="G13" s="5"/>
      <c r="H13" s="28"/>
    </row>
    <row r="14" spans="2:8" ht="12.75" collapsed="1">
      <c r="B14" s="5" t="s">
        <v>13</v>
      </c>
      <c r="C14" s="29">
        <v>0.05</v>
      </c>
      <c r="D14" s="8" t="s">
        <v>14</v>
      </c>
      <c r="F14" s="5"/>
      <c r="G14" s="5"/>
      <c r="H14" s="5"/>
    </row>
    <row r="15" spans="2:8" ht="12" hidden="1" outlineLevel="1">
      <c r="B15" s="5" t="s">
        <v>15</v>
      </c>
      <c r="C15" s="30">
        <v>0</v>
      </c>
      <c r="D15" s="5" t="s">
        <v>16</v>
      </c>
      <c r="F15" s="5"/>
      <c r="G15" s="28"/>
      <c r="H15" s="28"/>
    </row>
    <row r="16" spans="2:8" ht="12.75">
      <c r="B16" s="5"/>
      <c r="F16" s="5"/>
      <c r="G16" s="28"/>
      <c r="H16" s="28"/>
    </row>
    <row r="17" spans="2:8" ht="12.75">
      <c r="B17" s="5" t="s">
        <v>17</v>
      </c>
      <c r="F17" s="5"/>
      <c r="G17" s="5"/>
      <c r="H17" s="5"/>
    </row>
    <row r="18" spans="2:8" ht="12.75">
      <c r="B18" s="5" t="s">
        <v>18</v>
      </c>
      <c r="C18" s="38">
        <v>8.4500000000000006E-2</v>
      </c>
      <c r="F18" s="5"/>
      <c r="G18" s="28"/>
      <c r="H18" s="28"/>
    </row>
    <row r="19" spans="2:8" ht="12.75">
      <c r="B19" s="9" t="s">
        <v>19</v>
      </c>
      <c r="C19" s="40">
        <v>0.26450000000000001</v>
      </c>
    </row>
    <row r="20" spans="2:8" ht="12.75">
      <c r="B20" s="5" t="s">
        <v>20</v>
      </c>
      <c r="C20" s="39">
        <f>SUM(C18:C19)</f>
        <v>0.34900000000000003</v>
      </c>
    </row>
    <row r="21" spans="2:8" ht="12.75">
      <c r="B21" s="5"/>
      <c r="C21" s="7"/>
    </row>
    <row r="22" spans="2:8" ht="12.75" collapsed="1">
      <c r="B22" s="5" t="s">
        <v>21</v>
      </c>
      <c r="C22" s="31">
        <v>50</v>
      </c>
    </row>
    <row r="23" spans="2:8" ht="12" hidden="1" outlineLevel="1">
      <c r="B23" s="9" t="s">
        <v>22</v>
      </c>
      <c r="C23" s="32">
        <v>0</v>
      </c>
      <c r="D23" s="7"/>
    </row>
    <row r="24" spans="2:8" ht="12.75">
      <c r="B24" s="5" t="s">
        <v>23</v>
      </c>
      <c r="C24" s="26">
        <f>SUM(C22:C23)</f>
        <v>50</v>
      </c>
    </row>
    <row r="26" spans="2:8" ht="12.75" collapsed="1">
      <c r="B26" s="5" t="s">
        <v>24</v>
      </c>
    </row>
    <row r="27" spans="2:8" ht="12" hidden="1" outlineLevel="1">
      <c r="B27" s="5" t="s">
        <v>25</v>
      </c>
      <c r="C27" s="33">
        <v>0</v>
      </c>
    </row>
    <row r="28" spans="2:8" ht="12.75">
      <c r="B28" s="5" t="s">
        <v>26</v>
      </c>
      <c r="C28" s="25">
        <v>20</v>
      </c>
    </row>
    <row r="29" spans="2:8" ht="12.75">
      <c r="B29" s="5" t="s">
        <v>27</v>
      </c>
      <c r="C29" s="25">
        <v>20</v>
      </c>
    </row>
    <row r="30" spans="2:8" ht="12.75">
      <c r="B30" s="9" t="s">
        <v>28</v>
      </c>
      <c r="C30" s="34">
        <v>20</v>
      </c>
      <c r="D30" s="5" t="s">
        <v>29</v>
      </c>
    </row>
    <row r="31" spans="2:8" ht="12.75">
      <c r="B31" s="5" t="s">
        <v>30</v>
      </c>
      <c r="C31" s="26">
        <f>SUM(C27:C30)</f>
        <v>60</v>
      </c>
    </row>
    <row r="33" spans="2:4" ht="12.75">
      <c r="B33" s="10" t="s">
        <v>31</v>
      </c>
      <c r="C33" s="11"/>
    </row>
    <row r="34" spans="2:4" ht="12.75">
      <c r="B34" s="5" t="s">
        <v>32</v>
      </c>
      <c r="C34" s="26">
        <f>C24</f>
        <v>50</v>
      </c>
    </row>
    <row r="35" spans="2:4" ht="12.75">
      <c r="B35" s="5" t="s">
        <v>33</v>
      </c>
      <c r="C35" s="26">
        <f>C13</f>
        <v>100</v>
      </c>
    </row>
    <row r="36" spans="2:4" ht="12.75" collapsed="1">
      <c r="B36" s="5" t="s">
        <v>34</v>
      </c>
      <c r="C36" s="26">
        <f>C31</f>
        <v>60</v>
      </c>
    </row>
    <row r="37" spans="2:4" ht="12" hidden="1" outlineLevel="1">
      <c r="B37" s="9" t="s">
        <v>35</v>
      </c>
      <c r="C37" s="27">
        <f>C15</f>
        <v>0</v>
      </c>
    </row>
    <row r="38" spans="2:4" ht="12.75">
      <c r="B38" s="5" t="s">
        <v>36</v>
      </c>
      <c r="C38" s="26">
        <f>SUM(C34:C37)</f>
        <v>210</v>
      </c>
    </row>
    <row r="40" spans="2:4" ht="12.75">
      <c r="B40" s="5" t="s">
        <v>37</v>
      </c>
    </row>
    <row r="41" spans="2:4" ht="12.75">
      <c r="B41" s="5" t="s">
        <v>38</v>
      </c>
      <c r="C41" s="39">
        <f>C20</f>
        <v>0.34900000000000003</v>
      </c>
    </row>
    <row r="42" spans="2:4" ht="12.75">
      <c r="B42" s="9" t="s">
        <v>39</v>
      </c>
      <c r="C42" s="41">
        <f>C14</f>
        <v>0.05</v>
      </c>
    </row>
    <row r="43" spans="2:4" ht="12.75">
      <c r="B43" s="5" t="s">
        <v>40</v>
      </c>
      <c r="C43" s="43">
        <f>SUM(C41:C42)</f>
        <v>0.39900000000000002</v>
      </c>
    </row>
    <row r="45" spans="2:4" ht="12.75">
      <c r="B45" s="12" t="s">
        <v>41</v>
      </c>
      <c r="C45" s="13">
        <f>C38/(C10-(C10*C43))</f>
        <v>2.1838602329450918</v>
      </c>
      <c r="D45" s="5" t="s">
        <v>42</v>
      </c>
    </row>
    <row r="46" spans="2:4" ht="12.75">
      <c r="B46" s="1"/>
      <c r="C46" s="24"/>
      <c r="D46" s="5"/>
    </row>
    <row r="47" spans="2:4" ht="12.75">
      <c r="B47" s="1"/>
      <c r="C47" s="24"/>
      <c r="D47" s="5"/>
    </row>
    <row r="48" spans="2:4" ht="12.75">
      <c r="B48" s="1"/>
      <c r="C48" s="24"/>
      <c r="D48" s="5"/>
    </row>
    <row r="49" spans="1:13" ht="12.75">
      <c r="B49" s="4" t="s">
        <v>43</v>
      </c>
      <c r="C49" s="4"/>
      <c r="D49" s="4"/>
      <c r="E49" s="4"/>
      <c r="F49" s="4"/>
      <c r="G49" s="4"/>
      <c r="H49" s="4"/>
      <c r="I49" s="4"/>
      <c r="J49" s="4"/>
      <c r="K49" s="4"/>
      <c r="L49" s="4"/>
      <c r="M49" s="4"/>
    </row>
    <row r="51" spans="1:13" ht="12.75">
      <c r="B51" s="5" t="s">
        <v>44</v>
      </c>
      <c r="D51" s="35">
        <v>10</v>
      </c>
      <c r="E51">
        <f t="shared" ref="E51:H51" si="0">D51+10</f>
        <v>20</v>
      </c>
      <c r="F51">
        <f t="shared" si="0"/>
        <v>30</v>
      </c>
      <c r="G51" s="1">
        <f t="shared" si="0"/>
        <v>40</v>
      </c>
      <c r="H51" s="1">
        <f t="shared" si="0"/>
        <v>50</v>
      </c>
      <c r="I51" s="1"/>
    </row>
    <row r="53" spans="1:13" ht="12.75">
      <c r="B53" s="5" t="s">
        <v>45</v>
      </c>
      <c r="D53" s="15">
        <f t="shared" ref="D53:M53" si="1">D51*$C$10</f>
        <v>1600</v>
      </c>
      <c r="E53" s="15">
        <f t="shared" si="1"/>
        <v>3200</v>
      </c>
      <c r="F53" s="15">
        <f t="shared" si="1"/>
        <v>4800</v>
      </c>
      <c r="G53" s="15">
        <f t="shared" si="1"/>
        <v>6400</v>
      </c>
      <c r="H53" s="15">
        <f t="shared" si="1"/>
        <v>8000</v>
      </c>
      <c r="I53" s="15"/>
      <c r="J53" s="15"/>
      <c r="K53" s="15"/>
      <c r="L53" s="15"/>
      <c r="M53" s="15"/>
    </row>
    <row r="54" spans="1:13" ht="12.75">
      <c r="D54" s="15"/>
      <c r="E54" s="15"/>
      <c r="F54" s="15"/>
      <c r="G54" s="15"/>
      <c r="H54" s="15"/>
      <c r="I54" s="15"/>
      <c r="J54" s="15"/>
      <c r="K54" s="15"/>
      <c r="L54" s="15"/>
      <c r="M54" s="15"/>
    </row>
    <row r="55" spans="1:13" ht="12.75">
      <c r="B55" s="18" t="s">
        <v>46</v>
      </c>
      <c r="C55" s="18"/>
      <c r="D55" s="19">
        <f t="shared" ref="D55:M55" si="2">D53*12</f>
        <v>19200</v>
      </c>
      <c r="E55" s="19">
        <f>E53*12</f>
        <v>38400</v>
      </c>
      <c r="F55" s="19">
        <f t="shared" si="2"/>
        <v>57600</v>
      </c>
      <c r="G55" s="19">
        <f t="shared" si="2"/>
        <v>76800</v>
      </c>
      <c r="H55" s="19">
        <f t="shared" si="2"/>
        <v>96000</v>
      </c>
      <c r="I55" s="19"/>
      <c r="J55" s="19"/>
      <c r="K55" s="19"/>
      <c r="L55" s="19"/>
      <c r="M55" s="19"/>
    </row>
    <row r="56" spans="1:13" ht="12.75">
      <c r="D56" s="15"/>
      <c r="E56" s="15"/>
      <c r="F56" s="15"/>
      <c r="G56" s="15"/>
      <c r="H56" s="15"/>
      <c r="I56" s="15"/>
      <c r="J56" s="15"/>
      <c r="K56" s="15"/>
      <c r="L56" s="15"/>
      <c r="M56" s="15"/>
    </row>
    <row r="57" spans="1:13" ht="12.75">
      <c r="A57" s="42">
        <f>(C43)</f>
        <v>0.39900000000000002</v>
      </c>
      <c r="B57" s="5" t="s">
        <v>47</v>
      </c>
      <c r="D57" s="15">
        <f t="shared" ref="D57:M57" si="3">D55*$A$57</f>
        <v>7660.8</v>
      </c>
      <c r="E57" s="15">
        <f t="shared" si="3"/>
        <v>15321.6</v>
      </c>
      <c r="F57" s="15">
        <f t="shared" si="3"/>
        <v>22982.400000000001</v>
      </c>
      <c r="G57" s="15">
        <f t="shared" si="3"/>
        <v>30643.200000000001</v>
      </c>
      <c r="H57" s="15">
        <f t="shared" si="3"/>
        <v>38304</v>
      </c>
      <c r="I57" s="15"/>
      <c r="J57" s="15"/>
      <c r="K57" s="15"/>
      <c r="L57" s="15"/>
      <c r="M57" s="15"/>
    </row>
    <row r="58" spans="1:13" ht="12.75">
      <c r="B58" s="5" t="s">
        <v>48</v>
      </c>
      <c r="D58" s="15"/>
      <c r="E58" s="15"/>
      <c r="F58" s="15"/>
      <c r="G58" s="15"/>
      <c r="H58" s="15"/>
      <c r="I58" s="15"/>
      <c r="J58" s="15"/>
      <c r="K58" s="15"/>
      <c r="L58" s="15"/>
      <c r="M58" s="15"/>
    </row>
    <row r="59" spans="1:13" ht="12.75">
      <c r="B59" s="5" t="s">
        <v>49</v>
      </c>
      <c r="D59" s="15">
        <f>$C$13*12</f>
        <v>1200</v>
      </c>
      <c r="E59" s="15">
        <f t="shared" ref="E59:M59" si="4">$C$13*12</f>
        <v>1200</v>
      </c>
      <c r="F59" s="15">
        <f t="shared" si="4"/>
        <v>1200</v>
      </c>
      <c r="G59" s="15">
        <f t="shared" si="4"/>
        <v>1200</v>
      </c>
      <c r="H59" s="15">
        <f t="shared" si="4"/>
        <v>1200</v>
      </c>
      <c r="I59" s="15"/>
      <c r="J59" s="15"/>
      <c r="K59" s="15"/>
      <c r="L59" s="15"/>
      <c r="M59" s="15"/>
    </row>
    <row r="60" spans="1:13" ht="12.75" collapsed="1">
      <c r="B60" s="5" t="s">
        <v>50</v>
      </c>
      <c r="D60" s="15">
        <f t="shared" ref="D60:M60" si="5">$C$24*12</f>
        <v>600</v>
      </c>
      <c r="E60" s="15">
        <f t="shared" si="5"/>
        <v>600</v>
      </c>
      <c r="F60" s="15">
        <f t="shared" si="5"/>
        <v>600</v>
      </c>
      <c r="G60" s="15">
        <f t="shared" si="5"/>
        <v>600</v>
      </c>
      <c r="H60" s="15">
        <f t="shared" si="5"/>
        <v>600</v>
      </c>
      <c r="I60" s="15"/>
      <c r="J60" s="15"/>
      <c r="K60" s="15"/>
      <c r="L60" s="15"/>
      <c r="M60" s="15"/>
    </row>
    <row r="61" spans="1:13" ht="12" hidden="1" outlineLevel="1">
      <c r="B61" s="5" t="s">
        <v>51</v>
      </c>
      <c r="D61" s="15">
        <f t="shared" ref="D61:M61" si="6">$C$15*12</f>
        <v>0</v>
      </c>
      <c r="E61" s="15">
        <f t="shared" si="6"/>
        <v>0</v>
      </c>
      <c r="F61" s="15">
        <f t="shared" si="6"/>
        <v>0</v>
      </c>
      <c r="G61" s="15">
        <f t="shared" si="6"/>
        <v>0</v>
      </c>
      <c r="H61" s="15">
        <f t="shared" si="6"/>
        <v>0</v>
      </c>
      <c r="I61" s="15"/>
      <c r="J61" s="15"/>
      <c r="K61" s="15"/>
      <c r="L61" s="15"/>
      <c r="M61" s="15"/>
    </row>
    <row r="62" spans="1:13" ht="12.75">
      <c r="B62" s="5" t="s">
        <v>52</v>
      </c>
      <c r="D62" s="16">
        <f>D55*$C$14+($C$31*12)</f>
        <v>1680</v>
      </c>
      <c r="E62" s="16">
        <f>E55*$C$14+($C$31*12)</f>
        <v>2640</v>
      </c>
      <c r="F62" s="16">
        <f>F55*$C$14+($C$31*12)</f>
        <v>3600</v>
      </c>
      <c r="G62" s="16">
        <f>G55*$C$14+($C$31*12)</f>
        <v>4560</v>
      </c>
      <c r="H62" s="16">
        <f>H55*$C$14+($C$31*12)</f>
        <v>5520</v>
      </c>
      <c r="I62" s="16"/>
      <c r="J62" s="16"/>
      <c r="K62" s="16"/>
      <c r="L62" s="16"/>
      <c r="M62" s="16"/>
    </row>
    <row r="63" spans="1:13" ht="12.75">
      <c r="B63" s="5" t="s">
        <v>53</v>
      </c>
      <c r="D63" s="15">
        <f>SUM(D57:D62)</f>
        <v>11140.8</v>
      </c>
      <c r="E63" s="15">
        <f>SUM(E57:E62)</f>
        <v>19761.599999999999</v>
      </c>
      <c r="F63" s="15">
        <f>SUM(F57:F62)</f>
        <v>28382.400000000001</v>
      </c>
      <c r="G63" s="15">
        <f>SUM(G57:G62)</f>
        <v>37003.199999999997</v>
      </c>
      <c r="H63" s="15">
        <f>SUM(H57:H62)</f>
        <v>45624</v>
      </c>
      <c r="I63" s="20"/>
      <c r="J63" s="15"/>
      <c r="K63" s="15"/>
      <c r="L63" s="15"/>
      <c r="M63" s="15"/>
    </row>
    <row r="64" spans="1:13" ht="12.75">
      <c r="D64" s="15"/>
      <c r="E64" s="15"/>
      <c r="F64" s="15"/>
      <c r="G64" s="15"/>
      <c r="H64" s="15"/>
      <c r="I64" s="15"/>
      <c r="J64" s="15"/>
      <c r="K64" s="15"/>
      <c r="L64" s="15"/>
      <c r="M64" s="15"/>
    </row>
    <row r="65" spans="1:28" ht="12.75">
      <c r="B65" s="12" t="s">
        <v>54</v>
      </c>
      <c r="C65" s="12"/>
      <c r="D65" s="21">
        <f>D55-D63</f>
        <v>8059.2000000000007</v>
      </c>
      <c r="E65" s="21">
        <f>E55-E63</f>
        <v>18638.400000000001</v>
      </c>
      <c r="F65" s="21">
        <f>F55-F63</f>
        <v>29217.599999999999</v>
      </c>
      <c r="G65" s="21">
        <f>G55-G63</f>
        <v>39796.800000000003</v>
      </c>
      <c r="H65" s="21">
        <f>H55-H63</f>
        <v>50376</v>
      </c>
      <c r="I65" s="21"/>
      <c r="J65" s="21"/>
      <c r="K65" s="21"/>
      <c r="L65" s="21"/>
      <c r="M65" s="21"/>
    </row>
    <row r="66" spans="1:28" ht="12.75">
      <c r="B66" s="22" t="s">
        <v>55</v>
      </c>
      <c r="D66" s="17">
        <f>D65/D55</f>
        <v>0.41975000000000001</v>
      </c>
      <c r="E66" s="17">
        <f>E65/E55</f>
        <v>0.48537500000000006</v>
      </c>
      <c r="F66" s="17">
        <f>F65/F55</f>
        <v>0.50724999999999998</v>
      </c>
      <c r="G66" s="17">
        <f>G65/G55</f>
        <v>0.51818750000000002</v>
      </c>
      <c r="H66" s="17">
        <f>H65/H55</f>
        <v>0.52475000000000005</v>
      </c>
      <c r="I66" s="17"/>
      <c r="J66" s="17"/>
      <c r="K66" s="17"/>
      <c r="L66" s="17"/>
      <c r="M66" s="17"/>
    </row>
    <row r="67" spans="1:28" ht="12.75">
      <c r="B67" s="1"/>
      <c r="C67" s="24"/>
      <c r="D67" s="5"/>
    </row>
    <row r="68" spans="1:28" ht="12.75">
      <c r="B68" s="1"/>
      <c r="C68" s="24"/>
      <c r="D68" s="5"/>
    </row>
    <row r="69" spans="1:28" ht="12.75">
      <c r="B69" s="1"/>
      <c r="C69" s="24"/>
      <c r="D69" s="5"/>
    </row>
    <row r="70" spans="1:28" ht="12.75" collapsed="1">
      <c r="B70" s="1"/>
      <c r="C70" s="24"/>
      <c r="D70" s="5"/>
    </row>
    <row r="71" spans="1:28" ht="15.75" hidden="1" customHeight="1" outlineLevel="1">
      <c r="B71" s="5" t="s">
        <v>56</v>
      </c>
      <c r="C71" s="6">
        <v>0</v>
      </c>
    </row>
    <row r="72" spans="1:28" ht="12" hidden="1" outlineLevel="1">
      <c r="B72" s="37" t="s">
        <v>57</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8" ht="12" hidden="1" outlineLevel="1">
      <c r="B73" s="4" t="s">
        <v>58</v>
      </c>
      <c r="C73" s="4"/>
      <c r="D73" s="4">
        <v>1</v>
      </c>
      <c r="E73" s="4">
        <f t="shared" ref="E73:AA73" si="7">D73+1</f>
        <v>2</v>
      </c>
      <c r="F73" s="4">
        <f t="shared" si="7"/>
        <v>3</v>
      </c>
      <c r="G73" s="4">
        <f t="shared" si="7"/>
        <v>4</v>
      </c>
      <c r="H73" s="4">
        <f t="shared" si="7"/>
        <v>5</v>
      </c>
      <c r="I73" s="4">
        <f t="shared" si="7"/>
        <v>6</v>
      </c>
      <c r="J73" s="4">
        <f t="shared" si="7"/>
        <v>7</v>
      </c>
      <c r="K73" s="4">
        <f t="shared" si="7"/>
        <v>8</v>
      </c>
      <c r="L73" s="4">
        <f t="shared" si="7"/>
        <v>9</v>
      </c>
      <c r="M73" s="4">
        <f t="shared" si="7"/>
        <v>10</v>
      </c>
      <c r="N73" s="4">
        <f t="shared" si="7"/>
        <v>11</v>
      </c>
      <c r="O73" s="4">
        <f t="shared" si="7"/>
        <v>12</v>
      </c>
      <c r="P73" s="4">
        <f t="shared" si="7"/>
        <v>13</v>
      </c>
      <c r="Q73" s="4">
        <f t="shared" si="7"/>
        <v>14</v>
      </c>
      <c r="R73" s="4">
        <f t="shared" si="7"/>
        <v>15</v>
      </c>
      <c r="S73" s="4">
        <f t="shared" si="7"/>
        <v>16</v>
      </c>
      <c r="T73" s="4">
        <f t="shared" si="7"/>
        <v>17</v>
      </c>
      <c r="U73" s="4">
        <f t="shared" si="7"/>
        <v>18</v>
      </c>
      <c r="V73" s="4">
        <f t="shared" si="7"/>
        <v>19</v>
      </c>
      <c r="W73" s="4">
        <f t="shared" si="7"/>
        <v>20</v>
      </c>
      <c r="X73" s="4">
        <f t="shared" si="7"/>
        <v>21</v>
      </c>
      <c r="Y73" s="4">
        <f t="shared" si="7"/>
        <v>22</v>
      </c>
      <c r="Z73" s="4">
        <f t="shared" si="7"/>
        <v>23</v>
      </c>
      <c r="AA73" s="4">
        <f t="shared" si="7"/>
        <v>24</v>
      </c>
    </row>
    <row r="74" spans="1:28" ht="15.75" hidden="1" customHeight="1" outlineLevel="1"/>
    <row r="75" spans="1:28" ht="12" hidden="1" outlineLevel="1">
      <c r="B75" s="5" t="s">
        <v>59</v>
      </c>
      <c r="D75" s="5">
        <v>0</v>
      </c>
      <c r="E75">
        <f t="shared" ref="E75:AA75" si="8">D77</f>
        <v>0</v>
      </c>
      <c r="F75" s="14">
        <f t="shared" si="8"/>
        <v>0</v>
      </c>
      <c r="G75" s="14">
        <f t="shared" si="8"/>
        <v>0</v>
      </c>
      <c r="H75" s="14">
        <f t="shared" si="8"/>
        <v>0</v>
      </c>
      <c r="I75" s="14">
        <f t="shared" si="8"/>
        <v>0</v>
      </c>
      <c r="J75" s="14">
        <f t="shared" si="8"/>
        <v>0</v>
      </c>
      <c r="K75" s="14">
        <f t="shared" si="8"/>
        <v>0</v>
      </c>
      <c r="L75" s="14">
        <f t="shared" si="8"/>
        <v>0</v>
      </c>
      <c r="M75" s="14">
        <f t="shared" si="8"/>
        <v>0</v>
      </c>
      <c r="N75" s="14">
        <f t="shared" si="8"/>
        <v>0</v>
      </c>
      <c r="O75" s="14">
        <f t="shared" si="8"/>
        <v>0</v>
      </c>
      <c r="P75" s="14">
        <f t="shared" si="8"/>
        <v>0</v>
      </c>
      <c r="Q75" s="14">
        <f t="shared" si="8"/>
        <v>0</v>
      </c>
      <c r="R75" s="14">
        <f t="shared" si="8"/>
        <v>0</v>
      </c>
      <c r="S75" s="14">
        <f t="shared" si="8"/>
        <v>0</v>
      </c>
      <c r="T75" s="14">
        <f t="shared" si="8"/>
        <v>0</v>
      </c>
      <c r="U75" s="14">
        <f t="shared" si="8"/>
        <v>0</v>
      </c>
      <c r="V75" s="14">
        <f t="shared" si="8"/>
        <v>0</v>
      </c>
      <c r="W75" s="14">
        <f t="shared" si="8"/>
        <v>0</v>
      </c>
      <c r="X75" s="14">
        <f t="shared" si="8"/>
        <v>0</v>
      </c>
      <c r="Y75" s="14">
        <f t="shared" si="8"/>
        <v>0</v>
      </c>
      <c r="Z75" s="14">
        <f t="shared" si="8"/>
        <v>0</v>
      </c>
      <c r="AA75" s="14">
        <f t="shared" si="8"/>
        <v>0</v>
      </c>
    </row>
    <row r="76" spans="1:28" ht="12" hidden="1" outlineLevel="1">
      <c r="B76" s="5" t="s">
        <v>60</v>
      </c>
      <c r="D76">
        <f>+$C$71</f>
        <v>0</v>
      </c>
      <c r="E76">
        <f t="shared" ref="E76:AA76" si="9">+$C$71</f>
        <v>0</v>
      </c>
      <c r="F76">
        <f t="shared" si="9"/>
        <v>0</v>
      </c>
      <c r="G76">
        <f t="shared" si="9"/>
        <v>0</v>
      </c>
      <c r="H76">
        <f t="shared" si="9"/>
        <v>0</v>
      </c>
      <c r="I76">
        <f t="shared" si="9"/>
        <v>0</v>
      </c>
      <c r="J76">
        <f t="shared" si="9"/>
        <v>0</v>
      </c>
      <c r="K76">
        <f t="shared" si="9"/>
        <v>0</v>
      </c>
      <c r="L76">
        <f t="shared" si="9"/>
        <v>0</v>
      </c>
      <c r="M76">
        <f t="shared" si="9"/>
        <v>0</v>
      </c>
      <c r="N76">
        <f t="shared" si="9"/>
        <v>0</v>
      </c>
      <c r="O76">
        <f t="shared" si="9"/>
        <v>0</v>
      </c>
      <c r="P76">
        <f t="shared" si="9"/>
        <v>0</v>
      </c>
      <c r="Q76">
        <f t="shared" si="9"/>
        <v>0</v>
      </c>
      <c r="R76">
        <f t="shared" si="9"/>
        <v>0</v>
      </c>
      <c r="S76">
        <f t="shared" si="9"/>
        <v>0</v>
      </c>
      <c r="T76">
        <f t="shared" si="9"/>
        <v>0</v>
      </c>
      <c r="U76">
        <f t="shared" si="9"/>
        <v>0</v>
      </c>
      <c r="V76">
        <f t="shared" si="9"/>
        <v>0</v>
      </c>
      <c r="W76">
        <f t="shared" si="9"/>
        <v>0</v>
      </c>
      <c r="X76">
        <f t="shared" si="9"/>
        <v>0</v>
      </c>
      <c r="Y76">
        <f t="shared" si="9"/>
        <v>0</v>
      </c>
      <c r="Z76">
        <f t="shared" si="9"/>
        <v>0</v>
      </c>
      <c r="AA76">
        <f t="shared" si="9"/>
        <v>0</v>
      </c>
    </row>
    <row r="77" spans="1:28" ht="12" hidden="1" outlineLevel="1">
      <c r="B77" s="5" t="s">
        <v>61</v>
      </c>
      <c r="D77">
        <f t="shared" ref="D77:AA77" si="10">SUM(D75:D76)</f>
        <v>0</v>
      </c>
      <c r="E77" s="14">
        <f t="shared" si="10"/>
        <v>0</v>
      </c>
      <c r="F77" s="14">
        <f t="shared" si="10"/>
        <v>0</v>
      </c>
      <c r="G77" s="14">
        <f t="shared" si="10"/>
        <v>0</v>
      </c>
      <c r="H77" s="14">
        <f t="shared" si="10"/>
        <v>0</v>
      </c>
      <c r="I77" s="14">
        <f t="shared" si="10"/>
        <v>0</v>
      </c>
      <c r="J77" s="14">
        <f t="shared" si="10"/>
        <v>0</v>
      </c>
      <c r="K77" s="14">
        <f t="shared" si="10"/>
        <v>0</v>
      </c>
      <c r="L77" s="14">
        <f t="shared" si="10"/>
        <v>0</v>
      </c>
      <c r="M77" s="14">
        <f t="shared" si="10"/>
        <v>0</v>
      </c>
      <c r="N77" s="14">
        <f t="shared" si="10"/>
        <v>0</v>
      </c>
      <c r="O77" s="14">
        <f t="shared" si="10"/>
        <v>0</v>
      </c>
      <c r="P77" s="14">
        <f t="shared" si="10"/>
        <v>0</v>
      </c>
      <c r="Q77" s="14">
        <f t="shared" si="10"/>
        <v>0</v>
      </c>
      <c r="R77" s="14">
        <f t="shared" si="10"/>
        <v>0</v>
      </c>
      <c r="S77" s="14">
        <f t="shared" si="10"/>
        <v>0</v>
      </c>
      <c r="T77" s="14">
        <f t="shared" si="10"/>
        <v>0</v>
      </c>
      <c r="U77" s="14">
        <f t="shared" si="10"/>
        <v>0</v>
      </c>
      <c r="V77" s="14">
        <f t="shared" si="10"/>
        <v>0</v>
      </c>
      <c r="W77" s="14">
        <f t="shared" si="10"/>
        <v>0</v>
      </c>
      <c r="X77" s="14">
        <f t="shared" si="10"/>
        <v>0</v>
      </c>
      <c r="Y77" s="14">
        <f t="shared" si="10"/>
        <v>0</v>
      </c>
      <c r="Z77" s="14">
        <f t="shared" si="10"/>
        <v>0</v>
      </c>
      <c r="AA77" s="14">
        <f t="shared" si="10"/>
        <v>0</v>
      </c>
    </row>
    <row r="78" spans="1:28" ht="15.75" hidden="1" customHeight="1" outlineLevel="1"/>
    <row r="79" spans="1:28" ht="12" hidden="1" outlineLevel="1">
      <c r="A79" s="15"/>
      <c r="B79" s="15" t="s">
        <v>62</v>
      </c>
      <c r="C79" s="15"/>
      <c r="D79" s="15">
        <f t="shared" ref="D79:AA79" si="11">AVERAGE(D75,D77)*$C$10</f>
        <v>0</v>
      </c>
      <c r="E79" s="15">
        <f t="shared" si="11"/>
        <v>0</v>
      </c>
      <c r="F79" s="15">
        <f t="shared" si="11"/>
        <v>0</v>
      </c>
      <c r="G79" s="15">
        <f t="shared" si="11"/>
        <v>0</v>
      </c>
      <c r="H79" s="15">
        <f t="shared" si="11"/>
        <v>0</v>
      </c>
      <c r="I79" s="15">
        <f t="shared" si="11"/>
        <v>0</v>
      </c>
      <c r="J79" s="15">
        <f t="shared" si="11"/>
        <v>0</v>
      </c>
      <c r="K79" s="15">
        <f t="shared" si="11"/>
        <v>0</v>
      </c>
      <c r="L79" s="15">
        <f t="shared" si="11"/>
        <v>0</v>
      </c>
      <c r="M79" s="15">
        <f t="shared" si="11"/>
        <v>0</v>
      </c>
      <c r="N79" s="15">
        <f t="shared" si="11"/>
        <v>0</v>
      </c>
      <c r="O79" s="15">
        <f t="shared" si="11"/>
        <v>0</v>
      </c>
      <c r="P79" s="15">
        <f t="shared" si="11"/>
        <v>0</v>
      </c>
      <c r="Q79" s="15">
        <f t="shared" si="11"/>
        <v>0</v>
      </c>
      <c r="R79" s="15">
        <f t="shared" si="11"/>
        <v>0</v>
      </c>
      <c r="S79" s="15">
        <f t="shared" si="11"/>
        <v>0</v>
      </c>
      <c r="T79" s="15">
        <f t="shared" si="11"/>
        <v>0</v>
      </c>
      <c r="U79" s="15">
        <f t="shared" si="11"/>
        <v>0</v>
      </c>
      <c r="V79" s="15">
        <f t="shared" si="11"/>
        <v>0</v>
      </c>
      <c r="W79" s="15">
        <f t="shared" si="11"/>
        <v>0</v>
      </c>
      <c r="X79" s="15">
        <f t="shared" si="11"/>
        <v>0</v>
      </c>
      <c r="Y79" s="15">
        <f t="shared" si="11"/>
        <v>0</v>
      </c>
      <c r="Z79" s="15">
        <f t="shared" si="11"/>
        <v>0</v>
      </c>
      <c r="AA79" s="15">
        <f t="shared" si="11"/>
        <v>0</v>
      </c>
      <c r="AB79" s="15"/>
    </row>
    <row r="80" spans="1:28" ht="12" hidden="1" outlineLevel="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row>
    <row r="81" spans="1:28" ht="12" hidden="1" outlineLevel="1">
      <c r="A81" s="15"/>
      <c r="B81" s="15" t="s">
        <v>63</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row>
    <row r="82" spans="1:28" ht="12" hidden="1" outlineLevel="1">
      <c r="A82" s="15"/>
      <c r="B82" s="15" t="s">
        <v>64</v>
      </c>
      <c r="C82" s="15"/>
      <c r="D82" s="15" t="e">
        <f>D79*#REF!</f>
        <v>#REF!</v>
      </c>
      <c r="E82" s="15" t="e">
        <f>E79*#REF!</f>
        <v>#REF!</v>
      </c>
      <c r="F82" s="15" t="e">
        <f>F79*#REF!</f>
        <v>#REF!</v>
      </c>
      <c r="G82" s="15" t="e">
        <f>G79*#REF!</f>
        <v>#REF!</v>
      </c>
      <c r="H82" s="15" t="e">
        <f>H79*#REF!</f>
        <v>#REF!</v>
      </c>
      <c r="I82" s="15" t="e">
        <f>I79*#REF!</f>
        <v>#REF!</v>
      </c>
      <c r="J82" s="15" t="e">
        <f>J79*#REF!</f>
        <v>#REF!</v>
      </c>
      <c r="K82" s="15" t="e">
        <f>K79*#REF!</f>
        <v>#REF!</v>
      </c>
      <c r="L82" s="15" t="e">
        <f>L79*#REF!</f>
        <v>#REF!</v>
      </c>
      <c r="M82" s="15" t="e">
        <f>M79*#REF!</f>
        <v>#REF!</v>
      </c>
      <c r="N82" s="15" t="e">
        <f>N79*#REF!</f>
        <v>#REF!</v>
      </c>
      <c r="O82" s="15" t="e">
        <f>O79*#REF!</f>
        <v>#REF!</v>
      </c>
      <c r="P82" s="15" t="e">
        <f>P79*#REF!</f>
        <v>#REF!</v>
      </c>
      <c r="Q82" s="15" t="e">
        <f>Q79*#REF!</f>
        <v>#REF!</v>
      </c>
      <c r="R82" s="15" t="e">
        <f>R79*#REF!</f>
        <v>#REF!</v>
      </c>
      <c r="S82" s="15" t="e">
        <f>S79*#REF!</f>
        <v>#REF!</v>
      </c>
      <c r="T82" s="15" t="e">
        <f>T79*#REF!</f>
        <v>#REF!</v>
      </c>
      <c r="U82" s="15" t="e">
        <f>U79*#REF!</f>
        <v>#REF!</v>
      </c>
      <c r="V82" s="15" t="e">
        <f>V79*#REF!</f>
        <v>#REF!</v>
      </c>
      <c r="W82" s="15" t="e">
        <f>W79*#REF!</f>
        <v>#REF!</v>
      </c>
      <c r="X82" s="15" t="e">
        <f>X79*#REF!</f>
        <v>#REF!</v>
      </c>
      <c r="Y82" s="15" t="e">
        <f>Y79*#REF!</f>
        <v>#REF!</v>
      </c>
      <c r="Z82" s="15" t="e">
        <f>Z79*#REF!</f>
        <v>#REF!</v>
      </c>
      <c r="AA82" s="15" t="e">
        <f>AA79*#REF!</f>
        <v>#REF!</v>
      </c>
      <c r="AB82" s="15"/>
    </row>
    <row r="83" spans="1:28" ht="12" hidden="1" outlineLevel="1">
      <c r="A83" s="15"/>
      <c r="B83" s="16" t="s">
        <v>65</v>
      </c>
      <c r="C83" s="16"/>
      <c r="D83" s="16">
        <f>D79*$C$20</f>
        <v>0</v>
      </c>
      <c r="E83" s="16">
        <f>E79*$C$20</f>
        <v>0</v>
      </c>
      <c r="F83" s="16">
        <f>F79*$C$20</f>
        <v>0</v>
      </c>
      <c r="G83" s="16">
        <f>G79*$C$20</f>
        <v>0</v>
      </c>
      <c r="H83" s="16">
        <f>H79*$C$20</f>
        <v>0</v>
      </c>
      <c r="I83" s="16">
        <f>I79*$C$20</f>
        <v>0</v>
      </c>
      <c r="J83" s="16">
        <f>J79*$C$20</f>
        <v>0</v>
      </c>
      <c r="K83" s="16">
        <f>K79*$C$20</f>
        <v>0</v>
      </c>
      <c r="L83" s="16">
        <f>L79*$C$20</f>
        <v>0</v>
      </c>
      <c r="M83" s="16">
        <f>M79*$C$20</f>
        <v>0</v>
      </c>
      <c r="N83" s="16">
        <f>N79*$C$20</f>
        <v>0</v>
      </c>
      <c r="O83" s="16">
        <f>O79*$C$20</f>
        <v>0</v>
      </c>
      <c r="P83" s="16">
        <f>P79*$C$20</f>
        <v>0</v>
      </c>
      <c r="Q83" s="16">
        <f>Q79*$C$20</f>
        <v>0</v>
      </c>
      <c r="R83" s="16">
        <f>R79*$C$20</f>
        <v>0</v>
      </c>
      <c r="S83" s="16">
        <f>S79*$C$20</f>
        <v>0</v>
      </c>
      <c r="T83" s="16">
        <f>T79*$C$20</f>
        <v>0</v>
      </c>
      <c r="U83" s="16">
        <f>U79*$C$20</f>
        <v>0</v>
      </c>
      <c r="V83" s="16">
        <f>V79*$C$20</f>
        <v>0</v>
      </c>
      <c r="W83" s="16">
        <f>W79*$C$20</f>
        <v>0</v>
      </c>
      <c r="X83" s="16">
        <f>X79*$C$20</f>
        <v>0</v>
      </c>
      <c r="Y83" s="16">
        <f>Y79*$C$20</f>
        <v>0</v>
      </c>
      <c r="Z83" s="16">
        <f>Z79*$C$20</f>
        <v>0</v>
      </c>
      <c r="AA83" s="16">
        <f>AA79*$C$20</f>
        <v>0</v>
      </c>
      <c r="AB83" s="15"/>
    </row>
    <row r="84" spans="1:28" ht="12" hidden="1" outlineLevel="1">
      <c r="A84" s="15"/>
      <c r="B84" s="15" t="s">
        <v>66</v>
      </c>
      <c r="C84" s="15"/>
      <c r="D84" s="15" t="e">
        <f t="shared" ref="D84:AA84" si="12">SUM(D82:D83)</f>
        <v>#REF!</v>
      </c>
      <c r="E84" s="15" t="e">
        <f t="shared" si="12"/>
        <v>#REF!</v>
      </c>
      <c r="F84" s="15" t="e">
        <f t="shared" si="12"/>
        <v>#REF!</v>
      </c>
      <c r="G84" s="15" t="e">
        <f t="shared" si="12"/>
        <v>#REF!</v>
      </c>
      <c r="H84" s="15" t="e">
        <f t="shared" si="12"/>
        <v>#REF!</v>
      </c>
      <c r="I84" s="15" t="e">
        <f t="shared" si="12"/>
        <v>#REF!</v>
      </c>
      <c r="J84" s="15" t="e">
        <f t="shared" si="12"/>
        <v>#REF!</v>
      </c>
      <c r="K84" s="15" t="e">
        <f t="shared" si="12"/>
        <v>#REF!</v>
      </c>
      <c r="L84" s="15" t="e">
        <f t="shared" si="12"/>
        <v>#REF!</v>
      </c>
      <c r="M84" s="15" t="e">
        <f t="shared" si="12"/>
        <v>#REF!</v>
      </c>
      <c r="N84" s="15" t="e">
        <f t="shared" si="12"/>
        <v>#REF!</v>
      </c>
      <c r="O84" s="15" t="e">
        <f t="shared" si="12"/>
        <v>#REF!</v>
      </c>
      <c r="P84" s="15" t="e">
        <f t="shared" si="12"/>
        <v>#REF!</v>
      </c>
      <c r="Q84" s="15" t="e">
        <f t="shared" si="12"/>
        <v>#REF!</v>
      </c>
      <c r="R84" s="15" t="e">
        <f t="shared" si="12"/>
        <v>#REF!</v>
      </c>
      <c r="S84" s="15" t="e">
        <f t="shared" si="12"/>
        <v>#REF!</v>
      </c>
      <c r="T84" s="15" t="e">
        <f t="shared" si="12"/>
        <v>#REF!</v>
      </c>
      <c r="U84" s="15" t="e">
        <f t="shared" si="12"/>
        <v>#REF!</v>
      </c>
      <c r="V84" s="15" t="e">
        <f t="shared" si="12"/>
        <v>#REF!</v>
      </c>
      <c r="W84" s="15" t="e">
        <f t="shared" si="12"/>
        <v>#REF!</v>
      </c>
      <c r="X84" s="15" t="e">
        <f t="shared" si="12"/>
        <v>#REF!</v>
      </c>
      <c r="Y84" s="15" t="e">
        <f t="shared" si="12"/>
        <v>#REF!</v>
      </c>
      <c r="Z84" s="15" t="e">
        <f t="shared" si="12"/>
        <v>#REF!</v>
      </c>
      <c r="AA84" s="15" t="e">
        <f t="shared" si="12"/>
        <v>#REF!</v>
      </c>
      <c r="AB84" s="15"/>
    </row>
    <row r="85" spans="1:28" ht="12" hidden="1" outlineLevel="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row>
    <row r="86" spans="1:28" ht="12" hidden="1" outlineLevel="1">
      <c r="A86" s="15"/>
      <c r="B86" s="15" t="s">
        <v>67</v>
      </c>
      <c r="C86" s="15"/>
      <c r="D86" s="15" t="e">
        <f t="shared" ref="D86:AA86" si="13">D79-D84</f>
        <v>#REF!</v>
      </c>
      <c r="E86" s="15" t="e">
        <f t="shared" si="13"/>
        <v>#REF!</v>
      </c>
      <c r="F86" s="15" t="e">
        <f t="shared" si="13"/>
        <v>#REF!</v>
      </c>
      <c r="G86" s="15" t="e">
        <f t="shared" si="13"/>
        <v>#REF!</v>
      </c>
      <c r="H86" s="15" t="e">
        <f t="shared" si="13"/>
        <v>#REF!</v>
      </c>
      <c r="I86" s="15" t="e">
        <f t="shared" si="13"/>
        <v>#REF!</v>
      </c>
      <c r="J86" s="15" t="e">
        <f t="shared" si="13"/>
        <v>#REF!</v>
      </c>
      <c r="K86" s="15" t="e">
        <f t="shared" si="13"/>
        <v>#REF!</v>
      </c>
      <c r="L86" s="15" t="e">
        <f t="shared" si="13"/>
        <v>#REF!</v>
      </c>
      <c r="M86" s="15" t="e">
        <f t="shared" si="13"/>
        <v>#REF!</v>
      </c>
      <c r="N86" s="15" t="e">
        <f t="shared" si="13"/>
        <v>#REF!</v>
      </c>
      <c r="O86" s="15" t="e">
        <f t="shared" si="13"/>
        <v>#REF!</v>
      </c>
      <c r="P86" s="15" t="e">
        <f t="shared" si="13"/>
        <v>#REF!</v>
      </c>
      <c r="Q86" s="15" t="e">
        <f t="shared" si="13"/>
        <v>#REF!</v>
      </c>
      <c r="R86" s="15" t="e">
        <f t="shared" si="13"/>
        <v>#REF!</v>
      </c>
      <c r="S86" s="15" t="e">
        <f t="shared" si="13"/>
        <v>#REF!</v>
      </c>
      <c r="T86" s="15" t="e">
        <f t="shared" si="13"/>
        <v>#REF!</v>
      </c>
      <c r="U86" s="15" t="e">
        <f t="shared" si="13"/>
        <v>#REF!</v>
      </c>
      <c r="V86" s="15" t="e">
        <f t="shared" si="13"/>
        <v>#REF!</v>
      </c>
      <c r="W86" s="15" t="e">
        <f t="shared" si="13"/>
        <v>#REF!</v>
      </c>
      <c r="X86" s="15" t="e">
        <f t="shared" si="13"/>
        <v>#REF!</v>
      </c>
      <c r="Y86" s="15" t="e">
        <f t="shared" si="13"/>
        <v>#REF!</v>
      </c>
      <c r="Z86" s="15" t="e">
        <f t="shared" si="13"/>
        <v>#REF!</v>
      </c>
      <c r="AA86" s="15" t="e">
        <f t="shared" si="13"/>
        <v>#REF!</v>
      </c>
      <c r="AB86" s="15"/>
    </row>
    <row r="87" spans="1:28" ht="12" hidden="1" outlineLevel="1">
      <c r="B87" s="5" t="s">
        <v>68</v>
      </c>
      <c r="D87" s="17" t="e">
        <f t="shared" ref="D87:AA87" si="14">D86/D79</f>
        <v>#REF!</v>
      </c>
      <c r="E87" s="17" t="e">
        <f t="shared" si="14"/>
        <v>#REF!</v>
      </c>
      <c r="F87" s="17" t="e">
        <f t="shared" si="14"/>
        <v>#REF!</v>
      </c>
      <c r="G87" s="17" t="e">
        <f t="shared" si="14"/>
        <v>#REF!</v>
      </c>
      <c r="H87" s="17" t="e">
        <f t="shared" si="14"/>
        <v>#REF!</v>
      </c>
      <c r="I87" s="17" t="e">
        <f t="shared" si="14"/>
        <v>#REF!</v>
      </c>
      <c r="J87" s="17" t="e">
        <f t="shared" si="14"/>
        <v>#REF!</v>
      </c>
      <c r="K87" s="17" t="e">
        <f t="shared" si="14"/>
        <v>#REF!</v>
      </c>
      <c r="L87" s="17" t="e">
        <f t="shared" si="14"/>
        <v>#REF!</v>
      </c>
      <c r="M87" s="17" t="e">
        <f t="shared" si="14"/>
        <v>#REF!</v>
      </c>
      <c r="N87" s="17" t="e">
        <f t="shared" si="14"/>
        <v>#REF!</v>
      </c>
      <c r="O87" s="17" t="e">
        <f t="shared" si="14"/>
        <v>#REF!</v>
      </c>
      <c r="P87" s="17" t="e">
        <f t="shared" si="14"/>
        <v>#REF!</v>
      </c>
      <c r="Q87" s="17" t="e">
        <f t="shared" si="14"/>
        <v>#REF!</v>
      </c>
      <c r="R87" s="17" t="e">
        <f t="shared" si="14"/>
        <v>#REF!</v>
      </c>
      <c r="S87" s="17" t="e">
        <f t="shared" si="14"/>
        <v>#REF!</v>
      </c>
      <c r="T87" s="17" t="e">
        <f t="shared" si="14"/>
        <v>#REF!</v>
      </c>
      <c r="U87" s="17" t="e">
        <f t="shared" si="14"/>
        <v>#REF!</v>
      </c>
      <c r="V87" s="17" t="e">
        <f t="shared" si="14"/>
        <v>#REF!</v>
      </c>
      <c r="W87" s="17" t="e">
        <f t="shared" si="14"/>
        <v>#REF!</v>
      </c>
      <c r="X87" s="17" t="e">
        <f t="shared" si="14"/>
        <v>#REF!</v>
      </c>
      <c r="Y87" s="17" t="e">
        <f t="shared" si="14"/>
        <v>#REF!</v>
      </c>
      <c r="Z87" s="17" t="e">
        <f t="shared" si="14"/>
        <v>#REF!</v>
      </c>
      <c r="AA87" s="17" t="e">
        <f t="shared" si="14"/>
        <v>#REF!</v>
      </c>
    </row>
    <row r="88" spans="1:28" ht="12" hidden="1" outlineLevel="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row>
    <row r="89" spans="1:28" ht="12" hidden="1" outlineLevel="1">
      <c r="A89" s="15"/>
      <c r="B89" s="15" t="s">
        <v>69</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row>
    <row r="90" spans="1:28" ht="12" hidden="1" outlineLevel="1">
      <c r="A90" s="15"/>
      <c r="B90" s="15" t="s">
        <v>70</v>
      </c>
      <c r="C90" s="15"/>
      <c r="D90" s="15">
        <f t="shared" ref="D90:AA90" si="15">$C$13</f>
        <v>100</v>
      </c>
      <c r="E90" s="15">
        <f t="shared" si="15"/>
        <v>100</v>
      </c>
      <c r="F90" s="15">
        <f t="shared" si="15"/>
        <v>100</v>
      </c>
      <c r="G90" s="15">
        <f t="shared" si="15"/>
        <v>100</v>
      </c>
      <c r="H90" s="15">
        <f t="shared" si="15"/>
        <v>100</v>
      </c>
      <c r="I90" s="15">
        <f t="shared" si="15"/>
        <v>100</v>
      </c>
      <c r="J90" s="15">
        <f t="shared" si="15"/>
        <v>100</v>
      </c>
      <c r="K90" s="15">
        <f t="shared" si="15"/>
        <v>100</v>
      </c>
      <c r="L90" s="15">
        <f t="shared" si="15"/>
        <v>100</v>
      </c>
      <c r="M90" s="15">
        <f t="shared" si="15"/>
        <v>100</v>
      </c>
      <c r="N90" s="15">
        <f t="shared" si="15"/>
        <v>100</v>
      </c>
      <c r="O90" s="15">
        <f t="shared" si="15"/>
        <v>100</v>
      </c>
      <c r="P90" s="15">
        <f t="shared" si="15"/>
        <v>100</v>
      </c>
      <c r="Q90" s="15">
        <f t="shared" si="15"/>
        <v>100</v>
      </c>
      <c r="R90" s="15">
        <f t="shared" si="15"/>
        <v>100</v>
      </c>
      <c r="S90" s="15">
        <f t="shared" si="15"/>
        <v>100</v>
      </c>
      <c r="T90" s="15">
        <f t="shared" si="15"/>
        <v>100</v>
      </c>
      <c r="U90" s="15">
        <f t="shared" si="15"/>
        <v>100</v>
      </c>
      <c r="V90" s="15">
        <f t="shared" si="15"/>
        <v>100</v>
      </c>
      <c r="W90" s="15">
        <f t="shared" si="15"/>
        <v>100</v>
      </c>
      <c r="X90" s="15">
        <f t="shared" si="15"/>
        <v>100</v>
      </c>
      <c r="Y90" s="15">
        <f t="shared" si="15"/>
        <v>100</v>
      </c>
      <c r="Z90" s="15">
        <f t="shared" si="15"/>
        <v>100</v>
      </c>
      <c r="AA90" s="15">
        <f t="shared" si="15"/>
        <v>100</v>
      </c>
      <c r="AB90" s="15"/>
    </row>
    <row r="91" spans="1:28" ht="12" hidden="1" outlineLevel="1">
      <c r="A91" s="15"/>
      <c r="B91" s="15" t="s">
        <v>71</v>
      </c>
      <c r="C91" s="15"/>
      <c r="D91" s="15">
        <f t="shared" ref="D91:AA91" si="16">$C$24</f>
        <v>50</v>
      </c>
      <c r="E91" s="15">
        <f t="shared" si="16"/>
        <v>50</v>
      </c>
      <c r="F91" s="15">
        <f t="shared" si="16"/>
        <v>50</v>
      </c>
      <c r="G91" s="15">
        <f t="shared" si="16"/>
        <v>50</v>
      </c>
      <c r="H91" s="15">
        <f t="shared" si="16"/>
        <v>50</v>
      </c>
      <c r="I91" s="15">
        <f t="shared" si="16"/>
        <v>50</v>
      </c>
      <c r="J91" s="15">
        <f t="shared" si="16"/>
        <v>50</v>
      </c>
      <c r="K91" s="15">
        <f t="shared" si="16"/>
        <v>50</v>
      </c>
      <c r="L91" s="15">
        <f t="shared" si="16"/>
        <v>50</v>
      </c>
      <c r="M91" s="15">
        <f t="shared" si="16"/>
        <v>50</v>
      </c>
      <c r="N91" s="15">
        <f t="shared" si="16"/>
        <v>50</v>
      </c>
      <c r="O91" s="15">
        <f t="shared" si="16"/>
        <v>50</v>
      </c>
      <c r="P91" s="15">
        <f t="shared" si="16"/>
        <v>50</v>
      </c>
      <c r="Q91" s="15">
        <f t="shared" si="16"/>
        <v>50</v>
      </c>
      <c r="R91" s="15">
        <f t="shared" si="16"/>
        <v>50</v>
      </c>
      <c r="S91" s="15">
        <f t="shared" si="16"/>
        <v>50</v>
      </c>
      <c r="T91" s="15">
        <f t="shared" si="16"/>
        <v>50</v>
      </c>
      <c r="U91" s="15">
        <f t="shared" si="16"/>
        <v>50</v>
      </c>
      <c r="V91" s="15">
        <f t="shared" si="16"/>
        <v>50</v>
      </c>
      <c r="W91" s="15">
        <f t="shared" si="16"/>
        <v>50</v>
      </c>
      <c r="X91" s="15">
        <f t="shared" si="16"/>
        <v>50</v>
      </c>
      <c r="Y91" s="15">
        <f t="shared" si="16"/>
        <v>50</v>
      </c>
      <c r="Z91" s="15">
        <f t="shared" si="16"/>
        <v>50</v>
      </c>
      <c r="AA91" s="15">
        <f t="shared" si="16"/>
        <v>50</v>
      </c>
      <c r="AB91" s="15"/>
    </row>
    <row r="92" spans="1:28" ht="12" hidden="1" outlineLevel="1">
      <c r="A92" s="15"/>
      <c r="B92" s="15" t="s">
        <v>35</v>
      </c>
      <c r="C92" s="15"/>
      <c r="D92" s="15">
        <f t="shared" ref="D92:AA92" si="17">$C$15</f>
        <v>0</v>
      </c>
      <c r="E92" s="15">
        <f t="shared" si="17"/>
        <v>0</v>
      </c>
      <c r="F92" s="15">
        <f t="shared" si="17"/>
        <v>0</v>
      </c>
      <c r="G92" s="15">
        <f t="shared" si="17"/>
        <v>0</v>
      </c>
      <c r="H92" s="15">
        <f t="shared" si="17"/>
        <v>0</v>
      </c>
      <c r="I92" s="15">
        <f t="shared" si="17"/>
        <v>0</v>
      </c>
      <c r="J92" s="15">
        <f t="shared" si="17"/>
        <v>0</v>
      </c>
      <c r="K92" s="15">
        <f t="shared" si="17"/>
        <v>0</v>
      </c>
      <c r="L92" s="15">
        <f t="shared" si="17"/>
        <v>0</v>
      </c>
      <c r="M92" s="15">
        <f t="shared" si="17"/>
        <v>0</v>
      </c>
      <c r="N92" s="15">
        <f t="shared" si="17"/>
        <v>0</v>
      </c>
      <c r="O92" s="15">
        <f t="shared" si="17"/>
        <v>0</v>
      </c>
      <c r="P92" s="15">
        <f t="shared" si="17"/>
        <v>0</v>
      </c>
      <c r="Q92" s="15">
        <f t="shared" si="17"/>
        <v>0</v>
      </c>
      <c r="R92" s="15">
        <f t="shared" si="17"/>
        <v>0</v>
      </c>
      <c r="S92" s="15">
        <f t="shared" si="17"/>
        <v>0</v>
      </c>
      <c r="T92" s="15">
        <f t="shared" si="17"/>
        <v>0</v>
      </c>
      <c r="U92" s="15">
        <f t="shared" si="17"/>
        <v>0</v>
      </c>
      <c r="V92" s="15">
        <f t="shared" si="17"/>
        <v>0</v>
      </c>
      <c r="W92" s="15">
        <f t="shared" si="17"/>
        <v>0</v>
      </c>
      <c r="X92" s="15">
        <f t="shared" si="17"/>
        <v>0</v>
      </c>
      <c r="Y92" s="15">
        <f t="shared" si="17"/>
        <v>0</v>
      </c>
      <c r="Z92" s="15">
        <f t="shared" si="17"/>
        <v>0</v>
      </c>
      <c r="AA92" s="15">
        <f t="shared" si="17"/>
        <v>0</v>
      </c>
      <c r="AB92" s="15"/>
    </row>
    <row r="93" spans="1:28" ht="12" hidden="1" outlineLevel="1">
      <c r="A93" s="15"/>
      <c r="B93" s="16" t="s">
        <v>72</v>
      </c>
      <c r="C93" s="16"/>
      <c r="D93" s="16">
        <f t="shared" ref="D93:AA93" si="18">D79*$C$14</f>
        <v>0</v>
      </c>
      <c r="E93" s="16">
        <f t="shared" si="18"/>
        <v>0</v>
      </c>
      <c r="F93" s="16">
        <f t="shared" si="18"/>
        <v>0</v>
      </c>
      <c r="G93" s="16">
        <f t="shared" si="18"/>
        <v>0</v>
      </c>
      <c r="H93" s="16">
        <f t="shared" si="18"/>
        <v>0</v>
      </c>
      <c r="I93" s="16">
        <f t="shared" si="18"/>
        <v>0</v>
      </c>
      <c r="J93" s="16">
        <f t="shared" si="18"/>
        <v>0</v>
      </c>
      <c r="K93" s="16">
        <f t="shared" si="18"/>
        <v>0</v>
      </c>
      <c r="L93" s="16">
        <f t="shared" si="18"/>
        <v>0</v>
      </c>
      <c r="M93" s="16">
        <f t="shared" si="18"/>
        <v>0</v>
      </c>
      <c r="N93" s="16">
        <f t="shared" si="18"/>
        <v>0</v>
      </c>
      <c r="O93" s="16">
        <f t="shared" si="18"/>
        <v>0</v>
      </c>
      <c r="P93" s="16">
        <f t="shared" si="18"/>
        <v>0</v>
      </c>
      <c r="Q93" s="16">
        <f t="shared" si="18"/>
        <v>0</v>
      </c>
      <c r="R93" s="16">
        <f t="shared" si="18"/>
        <v>0</v>
      </c>
      <c r="S93" s="16">
        <f t="shared" si="18"/>
        <v>0</v>
      </c>
      <c r="T93" s="16">
        <f t="shared" si="18"/>
        <v>0</v>
      </c>
      <c r="U93" s="16">
        <f t="shared" si="18"/>
        <v>0</v>
      </c>
      <c r="V93" s="16">
        <f t="shared" si="18"/>
        <v>0</v>
      </c>
      <c r="W93" s="16">
        <f t="shared" si="18"/>
        <v>0</v>
      </c>
      <c r="X93" s="16">
        <f t="shared" si="18"/>
        <v>0</v>
      </c>
      <c r="Y93" s="16">
        <f t="shared" si="18"/>
        <v>0</v>
      </c>
      <c r="Z93" s="16">
        <f t="shared" si="18"/>
        <v>0</v>
      </c>
      <c r="AA93" s="16">
        <f t="shared" si="18"/>
        <v>0</v>
      </c>
      <c r="AB93" s="15"/>
    </row>
    <row r="94" spans="1:28" ht="12" hidden="1" outlineLevel="1">
      <c r="A94" s="15"/>
      <c r="B94" s="15" t="s">
        <v>73</v>
      </c>
      <c r="C94" s="15"/>
      <c r="D94" s="15">
        <f t="shared" ref="D94:AA94" si="19">SUM(D90:D93)</f>
        <v>150</v>
      </c>
      <c r="E94" s="15">
        <f t="shared" si="19"/>
        <v>150</v>
      </c>
      <c r="F94" s="15">
        <f t="shared" si="19"/>
        <v>150</v>
      </c>
      <c r="G94" s="15">
        <f t="shared" si="19"/>
        <v>150</v>
      </c>
      <c r="H94" s="15">
        <f t="shared" si="19"/>
        <v>150</v>
      </c>
      <c r="I94" s="15">
        <f t="shared" si="19"/>
        <v>150</v>
      </c>
      <c r="J94" s="15">
        <f t="shared" si="19"/>
        <v>150</v>
      </c>
      <c r="K94" s="15">
        <f t="shared" si="19"/>
        <v>150</v>
      </c>
      <c r="L94" s="15">
        <f t="shared" si="19"/>
        <v>150</v>
      </c>
      <c r="M94" s="15">
        <f t="shared" si="19"/>
        <v>150</v>
      </c>
      <c r="N94" s="15">
        <f t="shared" si="19"/>
        <v>150</v>
      </c>
      <c r="O94" s="15">
        <f t="shared" si="19"/>
        <v>150</v>
      </c>
      <c r="P94" s="15">
        <f t="shared" si="19"/>
        <v>150</v>
      </c>
      <c r="Q94" s="15">
        <f t="shared" si="19"/>
        <v>150</v>
      </c>
      <c r="R94" s="15">
        <f t="shared" si="19"/>
        <v>150</v>
      </c>
      <c r="S94" s="15">
        <f t="shared" si="19"/>
        <v>150</v>
      </c>
      <c r="T94" s="15">
        <f t="shared" si="19"/>
        <v>150</v>
      </c>
      <c r="U94" s="15">
        <f t="shared" si="19"/>
        <v>150</v>
      </c>
      <c r="V94" s="15">
        <f t="shared" si="19"/>
        <v>150</v>
      </c>
      <c r="W94" s="15">
        <f t="shared" si="19"/>
        <v>150</v>
      </c>
      <c r="X94" s="15">
        <f t="shared" si="19"/>
        <v>150</v>
      </c>
      <c r="Y94" s="15">
        <f t="shared" si="19"/>
        <v>150</v>
      </c>
      <c r="Z94" s="15">
        <f t="shared" si="19"/>
        <v>150</v>
      </c>
      <c r="AA94" s="15">
        <f t="shared" si="19"/>
        <v>150</v>
      </c>
      <c r="AB94" s="15"/>
    </row>
    <row r="95" spans="1:28" ht="12" hidden="1" outlineLevel="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row>
    <row r="96" spans="1:28" ht="12" hidden="1" outlineLevel="1">
      <c r="A96" s="15"/>
      <c r="B96" s="15" t="s">
        <v>54</v>
      </c>
      <c r="C96" s="15"/>
      <c r="D96" s="15" t="e">
        <f t="shared" ref="D96:AA96" si="20">D86-D94</f>
        <v>#REF!</v>
      </c>
      <c r="E96" s="15" t="e">
        <f t="shared" si="20"/>
        <v>#REF!</v>
      </c>
      <c r="F96" s="15" t="e">
        <f t="shared" si="20"/>
        <v>#REF!</v>
      </c>
      <c r="G96" s="15" t="e">
        <f t="shared" si="20"/>
        <v>#REF!</v>
      </c>
      <c r="H96" s="15" t="e">
        <f t="shared" si="20"/>
        <v>#REF!</v>
      </c>
      <c r="I96" s="15" t="e">
        <f t="shared" si="20"/>
        <v>#REF!</v>
      </c>
      <c r="J96" s="15" t="e">
        <f t="shared" si="20"/>
        <v>#REF!</v>
      </c>
      <c r="K96" s="15" t="e">
        <f t="shared" si="20"/>
        <v>#REF!</v>
      </c>
      <c r="L96" s="15" t="e">
        <f t="shared" si="20"/>
        <v>#REF!</v>
      </c>
      <c r="M96" s="15" t="e">
        <f t="shared" si="20"/>
        <v>#REF!</v>
      </c>
      <c r="N96" s="15" t="e">
        <f t="shared" si="20"/>
        <v>#REF!</v>
      </c>
      <c r="O96" s="15" t="e">
        <f t="shared" si="20"/>
        <v>#REF!</v>
      </c>
      <c r="P96" s="15" t="e">
        <f t="shared" si="20"/>
        <v>#REF!</v>
      </c>
      <c r="Q96" s="15" t="e">
        <f t="shared" si="20"/>
        <v>#REF!</v>
      </c>
      <c r="R96" s="15" t="e">
        <f t="shared" si="20"/>
        <v>#REF!</v>
      </c>
      <c r="S96" s="15" t="e">
        <f t="shared" si="20"/>
        <v>#REF!</v>
      </c>
      <c r="T96" s="15" t="e">
        <f t="shared" si="20"/>
        <v>#REF!</v>
      </c>
      <c r="U96" s="15" t="e">
        <f t="shared" si="20"/>
        <v>#REF!</v>
      </c>
      <c r="V96" s="15" t="e">
        <f t="shared" si="20"/>
        <v>#REF!</v>
      </c>
      <c r="W96" s="15" t="e">
        <f t="shared" si="20"/>
        <v>#REF!</v>
      </c>
      <c r="X96" s="15" t="e">
        <f t="shared" si="20"/>
        <v>#REF!</v>
      </c>
      <c r="Y96" s="15" t="e">
        <f t="shared" si="20"/>
        <v>#REF!</v>
      </c>
      <c r="Z96" s="15" t="e">
        <f t="shared" si="20"/>
        <v>#REF!</v>
      </c>
      <c r="AA96" s="15" t="e">
        <f t="shared" si="20"/>
        <v>#REF!</v>
      </c>
      <c r="AB96" s="15"/>
    </row>
    <row r="97" spans="2:27" ht="12" hidden="1" outlineLevel="1">
      <c r="B97" s="5" t="s">
        <v>68</v>
      </c>
      <c r="D97" s="17" t="e">
        <f t="shared" ref="D97:AA97" si="21">D96/D79</f>
        <v>#REF!</v>
      </c>
      <c r="E97" s="17" t="e">
        <f t="shared" si="21"/>
        <v>#REF!</v>
      </c>
      <c r="F97" s="17" t="e">
        <f t="shared" si="21"/>
        <v>#REF!</v>
      </c>
      <c r="G97" s="17" t="e">
        <f t="shared" si="21"/>
        <v>#REF!</v>
      </c>
      <c r="H97" s="17" t="e">
        <f t="shared" si="21"/>
        <v>#REF!</v>
      </c>
      <c r="I97" s="17" t="e">
        <f t="shared" si="21"/>
        <v>#REF!</v>
      </c>
      <c r="J97" s="17" t="e">
        <f t="shared" si="21"/>
        <v>#REF!</v>
      </c>
      <c r="K97" s="17" t="e">
        <f t="shared" si="21"/>
        <v>#REF!</v>
      </c>
      <c r="L97" s="17" t="e">
        <f t="shared" si="21"/>
        <v>#REF!</v>
      </c>
      <c r="M97" s="17" t="e">
        <f t="shared" si="21"/>
        <v>#REF!</v>
      </c>
      <c r="N97" s="17" t="e">
        <f t="shared" si="21"/>
        <v>#REF!</v>
      </c>
      <c r="O97" s="17" t="e">
        <f t="shared" si="21"/>
        <v>#REF!</v>
      </c>
      <c r="P97" s="17" t="e">
        <f t="shared" si="21"/>
        <v>#REF!</v>
      </c>
      <c r="Q97" s="17" t="e">
        <f t="shared" si="21"/>
        <v>#REF!</v>
      </c>
      <c r="R97" s="17" t="e">
        <f t="shared" si="21"/>
        <v>#REF!</v>
      </c>
      <c r="S97" s="17" t="e">
        <f t="shared" si="21"/>
        <v>#REF!</v>
      </c>
      <c r="T97" s="17" t="e">
        <f t="shared" si="21"/>
        <v>#REF!</v>
      </c>
      <c r="U97" s="17" t="e">
        <f t="shared" si="21"/>
        <v>#REF!</v>
      </c>
      <c r="V97" s="17" t="e">
        <f t="shared" si="21"/>
        <v>#REF!</v>
      </c>
      <c r="W97" s="17" t="e">
        <f t="shared" si="21"/>
        <v>#REF!</v>
      </c>
      <c r="X97" s="17" t="e">
        <f t="shared" si="21"/>
        <v>#REF!</v>
      </c>
      <c r="Y97" s="17" t="e">
        <f t="shared" si="21"/>
        <v>#REF!</v>
      </c>
      <c r="Z97" s="17" t="e">
        <f t="shared" si="21"/>
        <v>#REF!</v>
      </c>
      <c r="AA97" s="17" t="e">
        <f t="shared" si="21"/>
        <v>#REF!</v>
      </c>
    </row>
    <row r="98" spans="2:27" ht="15.75" hidden="1" customHeight="1" outlineLevel="1"/>
    <row r="102" spans="2:27" ht="12.75">
      <c r="B102" s="1" t="s">
        <v>74</v>
      </c>
    </row>
    <row r="103" spans="2:27" ht="396" customHeight="1">
      <c r="B103" s="23" t="s">
        <v>75</v>
      </c>
    </row>
    <row r="104" spans="2:27" ht="15.75" customHeight="1">
      <c r="B104" s="23"/>
    </row>
    <row r="105" spans="2:27" ht="15.75" customHeight="1">
      <c r="B105" s="23"/>
    </row>
  </sheetData>
  <mergeCells count="2">
    <mergeCell ref="F6:H6"/>
    <mergeCell ref="B72:AA72"/>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3:D17"/>
  <sheetViews>
    <sheetView showGridLines="0" workbookViewId="0">
      <selection activeCell="D13" sqref="D13"/>
    </sheetView>
  </sheetViews>
  <sheetFormatPr defaultColWidth="14.28515625" defaultRowHeight="15.75" customHeight="1" outlineLevelCol="1"/>
  <cols>
    <col min="2" max="2" width="79.28515625" customWidth="1"/>
    <col min="3" max="3" width="14.28515625" outlineLevel="1"/>
  </cols>
  <sheetData>
    <row r="3" spans="2:4" ht="15.75" customHeight="1">
      <c r="B3" s="47" t="s">
        <v>76</v>
      </c>
      <c r="C3" s="45"/>
      <c r="D3" s="45"/>
    </row>
    <row r="4" spans="2:4" ht="15.75" customHeight="1">
      <c r="B4" s="5"/>
      <c r="C4" s="5"/>
      <c r="D4" s="5"/>
    </row>
    <row r="5" spans="2:4" ht="15.75" customHeight="1">
      <c r="B5" s="5" t="s">
        <v>77</v>
      </c>
      <c r="C5" s="5" t="s">
        <v>78</v>
      </c>
      <c r="D5" s="5" t="s">
        <v>79</v>
      </c>
    </row>
    <row r="6" spans="2:4" ht="15.75" customHeight="1">
      <c r="B6" s="5"/>
      <c r="C6" s="5"/>
      <c r="D6" s="5"/>
    </row>
    <row r="7" spans="2:4" ht="15.75" customHeight="1">
      <c r="B7" s="5" t="s">
        <v>80</v>
      </c>
      <c r="C7" s="28">
        <v>2999</v>
      </c>
      <c r="D7" s="28">
        <v>2999</v>
      </c>
    </row>
    <row r="8" spans="2:4" ht="15.75" customHeight="1">
      <c r="B8" s="5"/>
      <c r="C8" s="28"/>
      <c r="D8" s="28"/>
    </row>
    <row r="9" spans="2:4" ht="15.75" customHeight="1">
      <c r="B9" s="5" t="s">
        <v>81</v>
      </c>
      <c r="C9" s="28">
        <v>500</v>
      </c>
      <c r="D9" s="28">
        <v>1000</v>
      </c>
    </row>
    <row r="10" spans="2:4" ht="15.75" customHeight="1">
      <c r="B10" s="5" t="s">
        <v>25</v>
      </c>
      <c r="C10" s="28">
        <v>800</v>
      </c>
      <c r="D10" s="28">
        <v>800</v>
      </c>
    </row>
    <row r="11" spans="2:4" ht="15.75" customHeight="1">
      <c r="B11" s="5" t="s">
        <v>82</v>
      </c>
      <c r="C11" s="28">
        <v>500</v>
      </c>
      <c r="D11" s="28">
        <v>1500</v>
      </c>
    </row>
    <row r="12" spans="2:4" ht="15.75" customHeight="1">
      <c r="B12" s="5" t="s">
        <v>83</v>
      </c>
      <c r="C12" s="28">
        <v>0</v>
      </c>
      <c r="D12" s="28">
        <v>2000</v>
      </c>
    </row>
    <row r="13" spans="2:4" ht="15.75" customHeight="1">
      <c r="B13" s="5"/>
      <c r="C13" s="5"/>
      <c r="D13" s="5"/>
    </row>
    <row r="14" spans="2:4" ht="15.75" customHeight="1">
      <c r="B14" s="18" t="s">
        <v>84</v>
      </c>
      <c r="C14" s="36">
        <f>SUM(C7:C12)</f>
        <v>4799</v>
      </c>
      <c r="D14" s="36">
        <f>SUM(D7:D12)</f>
        <v>8299</v>
      </c>
    </row>
    <row r="17" spans="2:2" ht="15.75" customHeight="1">
      <c r="B17" s="5" t="s">
        <v>85</v>
      </c>
    </row>
  </sheetData>
  <mergeCells count="1">
    <mergeCell ref="B3:D3"/>
  </mergeCells>
  <phoneticPr fontId="8"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Muhssin El-Yacoubi</dc:creator>
  <cp:keywords/>
  <dc:description/>
  <cp:lastModifiedBy>Simon - Itzhome</cp:lastModifiedBy>
  <cp:revision/>
  <dcterms:created xsi:type="dcterms:W3CDTF">2020-08-13T00:14:46Z</dcterms:created>
  <dcterms:modified xsi:type="dcterms:W3CDTF">2026-03-13T14:48:30Z</dcterms:modified>
  <cp:category/>
  <cp:contentStatus/>
</cp:coreProperties>
</file>